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085" tabRatio="599"/>
  </bookViews>
  <sheets>
    <sheet name="Demandas Abogado" sheetId="1" r:id="rId1"/>
  </sheets>
  <externalReferences>
    <externalReference r:id="rId2"/>
  </externalReferences>
  <definedNames>
    <definedName name="Inflacion">'Demandas Abogado'!$D$5</definedName>
  </definedNames>
  <calcPr calcId="144525"/>
</workbook>
</file>

<file path=xl/calcChain.xml><?xml version="1.0" encoding="utf-8"?>
<calcChain xmlns="http://schemas.openxmlformats.org/spreadsheetml/2006/main">
  <c r="T12" i="1" l="1"/>
  <c r="U12" i="1" s="1"/>
  <c r="T13" i="1"/>
  <c r="U13" i="1" s="1"/>
  <c r="T14" i="1"/>
  <c r="U14" i="1" s="1"/>
  <c r="T15" i="1"/>
  <c r="U15" i="1" s="1"/>
  <c r="T16" i="1"/>
  <c r="T870" i="1"/>
  <c r="T871" i="1"/>
  <c r="U871" i="1" s="1"/>
  <c r="T872" i="1"/>
  <c r="U872" i="1" s="1"/>
  <c r="T873" i="1"/>
  <c r="U873" i="1" s="1"/>
  <c r="T874" i="1"/>
  <c r="U874" i="1" s="1"/>
  <c r="T875" i="1"/>
  <c r="U875" i="1" s="1"/>
  <c r="T876" i="1"/>
  <c r="U876" i="1" s="1"/>
  <c r="T877" i="1"/>
  <c r="T878" i="1"/>
  <c r="T879" i="1"/>
  <c r="U879" i="1" s="1"/>
  <c r="T880" i="1"/>
  <c r="U880" i="1" s="1"/>
  <c r="T881" i="1"/>
  <c r="U881" i="1" s="1"/>
  <c r="T882" i="1"/>
  <c r="U882" i="1" s="1"/>
  <c r="T883" i="1"/>
  <c r="U883" i="1" s="1"/>
  <c r="T884" i="1"/>
  <c r="U884" i="1" s="1"/>
  <c r="T885" i="1"/>
  <c r="U885" i="1" s="1"/>
  <c r="T886" i="1"/>
  <c r="T887" i="1"/>
  <c r="U887" i="1" s="1"/>
  <c r="T888" i="1"/>
  <c r="U888" i="1" s="1"/>
  <c r="T889" i="1"/>
  <c r="U889" i="1" s="1"/>
  <c r="T890" i="1"/>
  <c r="U890" i="1" s="1"/>
  <c r="T891" i="1"/>
  <c r="U891" i="1" s="1"/>
  <c r="T892" i="1"/>
  <c r="U892" i="1" s="1"/>
  <c r="T893" i="1"/>
  <c r="U893" i="1" s="1"/>
  <c r="T894" i="1"/>
  <c r="U894" i="1" s="1"/>
  <c r="T895" i="1"/>
  <c r="T896" i="1"/>
  <c r="U896" i="1" s="1"/>
  <c r="T897" i="1"/>
  <c r="U897" i="1" s="1"/>
  <c r="T898" i="1"/>
  <c r="T899" i="1"/>
  <c r="U899" i="1" s="1"/>
  <c r="T900" i="1"/>
  <c r="U900" i="1" s="1"/>
  <c r="T901" i="1"/>
  <c r="U901" i="1" s="1"/>
  <c r="T902" i="1"/>
  <c r="U902" i="1" s="1"/>
  <c r="T903" i="1"/>
  <c r="U903" i="1" s="1"/>
  <c r="T904" i="1"/>
  <c r="U904" i="1" s="1"/>
  <c r="T905" i="1"/>
  <c r="U905" i="1" s="1"/>
  <c r="T906" i="1"/>
  <c r="T907" i="1"/>
  <c r="U907" i="1" s="1"/>
  <c r="T908" i="1"/>
  <c r="U908" i="1" s="1"/>
  <c r="T909" i="1"/>
  <c r="U909" i="1" s="1"/>
  <c r="T910" i="1"/>
  <c r="U910" i="1" s="1"/>
  <c r="T911" i="1"/>
  <c r="U911" i="1" s="1"/>
  <c r="T912" i="1"/>
  <c r="U912" i="1" s="1"/>
  <c r="T913" i="1"/>
  <c r="U913" i="1" s="1"/>
  <c r="T914" i="1"/>
  <c r="T915" i="1"/>
  <c r="U915" i="1" s="1"/>
  <c r="T916" i="1"/>
  <c r="U916" i="1" s="1"/>
  <c r="T917" i="1"/>
  <c r="U917" i="1" s="1"/>
  <c r="T918" i="1"/>
  <c r="U918" i="1" s="1"/>
  <c r="T919" i="1"/>
  <c r="U919" i="1" s="1"/>
  <c r="T920" i="1"/>
  <c r="U920" i="1" s="1"/>
  <c r="T921" i="1"/>
  <c r="U921" i="1" s="1"/>
  <c r="T922" i="1"/>
  <c r="T923" i="1"/>
  <c r="T924" i="1"/>
  <c r="U924" i="1" s="1"/>
  <c r="T925" i="1"/>
  <c r="U925" i="1" s="1"/>
  <c r="T926" i="1"/>
  <c r="U926" i="1" s="1"/>
  <c r="T927" i="1"/>
  <c r="T928" i="1"/>
  <c r="T929" i="1"/>
  <c r="U929" i="1" s="1"/>
  <c r="T930" i="1"/>
  <c r="T931" i="1"/>
  <c r="T932" i="1"/>
  <c r="T933" i="1"/>
  <c r="U933" i="1" s="1"/>
  <c r="T934" i="1"/>
  <c r="T935" i="1"/>
  <c r="T936" i="1"/>
  <c r="U936" i="1" s="1"/>
  <c r="T937" i="1"/>
  <c r="U937" i="1" s="1"/>
  <c r="T938" i="1"/>
  <c r="T939" i="1"/>
  <c r="U939" i="1" s="1"/>
  <c r="T940" i="1"/>
  <c r="U940" i="1" s="1"/>
  <c r="T941" i="1"/>
  <c r="U941" i="1" s="1"/>
  <c r="T942" i="1"/>
  <c r="T943" i="1"/>
  <c r="T944" i="1"/>
  <c r="T945" i="1"/>
  <c r="U945" i="1" s="1"/>
  <c r="T946" i="1"/>
  <c r="T947" i="1"/>
  <c r="T948" i="1"/>
  <c r="T949" i="1"/>
  <c r="U949" i="1" s="1"/>
  <c r="T950" i="1"/>
  <c r="T951" i="1"/>
  <c r="T952" i="1"/>
  <c r="U952" i="1" s="1"/>
  <c r="T953" i="1"/>
  <c r="U953" i="1" s="1"/>
  <c r="T954" i="1"/>
  <c r="T955" i="1"/>
  <c r="U955" i="1" s="1"/>
  <c r="T956" i="1"/>
  <c r="U956" i="1" s="1"/>
  <c r="T957" i="1"/>
  <c r="U957" i="1" s="1"/>
  <c r="T958" i="1"/>
  <c r="T959" i="1"/>
  <c r="T960" i="1"/>
  <c r="T961" i="1"/>
  <c r="U961" i="1" s="1"/>
  <c r="T962" i="1"/>
  <c r="T963" i="1"/>
  <c r="T964" i="1"/>
  <c r="T965" i="1"/>
  <c r="U965" i="1" s="1"/>
  <c r="T966" i="1"/>
  <c r="T967" i="1"/>
  <c r="T968" i="1"/>
  <c r="U968" i="1" s="1"/>
  <c r="T969" i="1"/>
  <c r="U969" i="1" s="1"/>
  <c r="T970" i="1"/>
  <c r="T971" i="1"/>
  <c r="U971" i="1" s="1"/>
  <c r="T972" i="1"/>
  <c r="U972" i="1" s="1"/>
  <c r="T973" i="1"/>
  <c r="U973" i="1" s="1"/>
  <c r="T974" i="1"/>
  <c r="T975" i="1"/>
  <c r="T976" i="1"/>
  <c r="T977" i="1"/>
  <c r="U977" i="1" s="1"/>
  <c r="T978" i="1"/>
  <c r="T979" i="1"/>
  <c r="T980" i="1"/>
  <c r="T981" i="1"/>
  <c r="U981" i="1" s="1"/>
  <c r="T982" i="1"/>
  <c r="T983" i="1"/>
  <c r="T984" i="1"/>
  <c r="U984" i="1" s="1"/>
  <c r="T985" i="1"/>
  <c r="U985" i="1" s="1"/>
  <c r="T986" i="1"/>
  <c r="T987" i="1"/>
  <c r="T988" i="1"/>
  <c r="U988" i="1" s="1"/>
  <c r="T989" i="1"/>
  <c r="U989" i="1" s="1"/>
  <c r="T990" i="1"/>
  <c r="T991" i="1"/>
  <c r="T992" i="1"/>
  <c r="U992" i="1" s="1"/>
  <c r="T993" i="1"/>
  <c r="U993" i="1" s="1"/>
  <c r="T994" i="1"/>
  <c r="T995" i="1"/>
  <c r="U995" i="1" s="1"/>
  <c r="T996" i="1"/>
  <c r="T997" i="1"/>
  <c r="U997" i="1" s="1"/>
  <c r="T998" i="1"/>
  <c r="T999" i="1"/>
  <c r="U999" i="1" s="1"/>
  <c r="T1000" i="1"/>
  <c r="U1000" i="1" s="1"/>
  <c r="T1001" i="1"/>
  <c r="U1001" i="1" s="1"/>
  <c r="T1002" i="1"/>
  <c r="T1003" i="1"/>
  <c r="U1003" i="1" s="1"/>
  <c r="T1004" i="1"/>
  <c r="U1004" i="1" s="1"/>
  <c r="T1005" i="1"/>
  <c r="T1006" i="1"/>
  <c r="T1007" i="1"/>
  <c r="U1007" i="1" s="1"/>
  <c r="T1008" i="1"/>
  <c r="U1008" i="1" s="1"/>
  <c r="T1009" i="1"/>
  <c r="U1009" i="1" s="1"/>
  <c r="T1010" i="1"/>
  <c r="T1011" i="1"/>
  <c r="T1012" i="1"/>
  <c r="U1012" i="1" s="1"/>
  <c r="T1013" i="1"/>
  <c r="U1013" i="1" s="1"/>
  <c r="T1014" i="1"/>
  <c r="T1015" i="1"/>
  <c r="T1016" i="1"/>
  <c r="U1016" i="1" s="1"/>
  <c r="T1017" i="1"/>
  <c r="U1017" i="1" s="1"/>
  <c r="T1018" i="1"/>
  <c r="T1019" i="1"/>
  <c r="T1020" i="1"/>
  <c r="U1020" i="1" s="1"/>
  <c r="T1021" i="1"/>
  <c r="U1021" i="1" s="1"/>
  <c r="T1022" i="1"/>
  <c r="T1023" i="1"/>
  <c r="U1023" i="1" s="1"/>
  <c r="T1024" i="1"/>
  <c r="U1024" i="1" s="1"/>
  <c r="T1025" i="1"/>
  <c r="U1025" i="1" s="1"/>
  <c r="T1026" i="1"/>
  <c r="T1027" i="1"/>
  <c r="T1028" i="1"/>
  <c r="U1028" i="1" s="1"/>
  <c r="T1029" i="1"/>
  <c r="U1029" i="1" s="1"/>
  <c r="T1030" i="1"/>
  <c r="T1031" i="1"/>
  <c r="U1031" i="1" s="1"/>
  <c r="T1032" i="1"/>
  <c r="U1032" i="1" s="1"/>
  <c r="T1033" i="1"/>
  <c r="T1034" i="1"/>
  <c r="T1035" i="1"/>
  <c r="T1036" i="1"/>
  <c r="U1036" i="1" s="1"/>
  <c r="T1037" i="1"/>
  <c r="U1037" i="1" s="1"/>
  <c r="T1038" i="1"/>
  <c r="T1039" i="1"/>
  <c r="T1040" i="1"/>
  <c r="U1040" i="1" s="1"/>
  <c r="T1041" i="1"/>
  <c r="U1041" i="1" s="1"/>
  <c r="T1042" i="1"/>
  <c r="T1043" i="1"/>
  <c r="T1044" i="1"/>
  <c r="T1045" i="1"/>
  <c r="U1045" i="1" s="1"/>
  <c r="T1046" i="1"/>
  <c r="T1047" i="1"/>
  <c r="T1048" i="1"/>
  <c r="U1048" i="1" s="1"/>
  <c r="T1049" i="1"/>
  <c r="U1049" i="1" s="1"/>
  <c r="T1050" i="1"/>
  <c r="T1051" i="1"/>
  <c r="U1051" i="1" s="1"/>
  <c r="T1052" i="1"/>
  <c r="U1052" i="1" s="1"/>
  <c r="T1053" i="1"/>
  <c r="U1053" i="1" s="1"/>
  <c r="T1054" i="1"/>
  <c r="T1055" i="1"/>
  <c r="T1056" i="1"/>
  <c r="T1057" i="1"/>
  <c r="U1057" i="1" s="1"/>
  <c r="T1058" i="1"/>
  <c r="T1059" i="1"/>
  <c r="T1060" i="1"/>
  <c r="U1060" i="1" s="1"/>
  <c r="T1061" i="1"/>
  <c r="U1061" i="1" s="1"/>
  <c r="T1062" i="1"/>
  <c r="T1063" i="1"/>
  <c r="U1063" i="1" s="1"/>
  <c r="T1064" i="1"/>
  <c r="U1064" i="1" s="1"/>
  <c r="T1065" i="1"/>
  <c r="U1065" i="1" s="1"/>
  <c r="T1066" i="1"/>
  <c r="T1067" i="1"/>
  <c r="T1068" i="1"/>
  <c r="T1069" i="1"/>
  <c r="U1069" i="1" s="1"/>
  <c r="T1070" i="1"/>
  <c r="T1071" i="1"/>
  <c r="T1072" i="1"/>
  <c r="T1073" i="1"/>
  <c r="U1073" i="1" s="1"/>
  <c r="T1074" i="1"/>
  <c r="T1075" i="1"/>
  <c r="T1076" i="1"/>
  <c r="U1076" i="1" s="1"/>
  <c r="T1077" i="1"/>
  <c r="U1077" i="1" s="1"/>
  <c r="T1078" i="1"/>
  <c r="T1079" i="1"/>
  <c r="U1079" i="1" s="1"/>
  <c r="T1080" i="1"/>
  <c r="U1080" i="1" s="1"/>
  <c r="T1081" i="1"/>
  <c r="U1081" i="1" s="1"/>
  <c r="T1082" i="1"/>
  <c r="T1083" i="1"/>
  <c r="T1084" i="1"/>
  <c r="T1085" i="1"/>
  <c r="U1085" i="1" s="1"/>
  <c r="T1086" i="1"/>
  <c r="T1087" i="1"/>
  <c r="T1088" i="1"/>
  <c r="T1089" i="1"/>
  <c r="U1089" i="1" s="1"/>
  <c r="T1090" i="1"/>
  <c r="T1091" i="1"/>
  <c r="T1092" i="1"/>
  <c r="U1092" i="1" s="1"/>
  <c r="T1093" i="1"/>
  <c r="U1093" i="1" s="1"/>
  <c r="T1094" i="1"/>
  <c r="T1095" i="1"/>
  <c r="U1095" i="1" s="1"/>
  <c r="T1096" i="1"/>
  <c r="U1096" i="1" s="1"/>
  <c r="T1097" i="1"/>
  <c r="U1097" i="1" s="1"/>
  <c r="T1098" i="1"/>
  <c r="T1099" i="1"/>
  <c r="T1100" i="1"/>
  <c r="T1101" i="1"/>
  <c r="U1101" i="1" s="1"/>
  <c r="T1102" i="1"/>
  <c r="T1103" i="1"/>
  <c r="T1104" i="1"/>
  <c r="T1105" i="1"/>
  <c r="U1105" i="1" s="1"/>
  <c r="T1106" i="1"/>
  <c r="T1107" i="1"/>
  <c r="T1108" i="1"/>
  <c r="U1108" i="1" s="1"/>
  <c r="T1109" i="1"/>
  <c r="U1109" i="1" s="1"/>
  <c r="T1110" i="1"/>
  <c r="T1111" i="1"/>
  <c r="U1111" i="1" s="1"/>
  <c r="T1112" i="1"/>
  <c r="U1112" i="1" s="1"/>
  <c r="T1113" i="1"/>
  <c r="U1113" i="1" s="1"/>
  <c r="T1114" i="1"/>
  <c r="T1115" i="1"/>
  <c r="T1116" i="1"/>
  <c r="T1117" i="1"/>
  <c r="U1117" i="1" s="1"/>
  <c r="T1118" i="1"/>
  <c r="T1119" i="1"/>
  <c r="T1120" i="1"/>
  <c r="T1121" i="1"/>
  <c r="U1121" i="1" s="1"/>
  <c r="T1122" i="1"/>
  <c r="T1123" i="1"/>
  <c r="T1124" i="1"/>
  <c r="U1124" i="1" s="1"/>
  <c r="T1125" i="1"/>
  <c r="U1125" i="1" s="1"/>
  <c r="T1126" i="1"/>
  <c r="T1127" i="1"/>
  <c r="U1127" i="1" s="1"/>
  <c r="T1128" i="1"/>
  <c r="U1128" i="1" s="1"/>
  <c r="T1129" i="1"/>
  <c r="U1129" i="1" s="1"/>
  <c r="T1130" i="1"/>
  <c r="T1131" i="1"/>
  <c r="T1132" i="1"/>
  <c r="T1133" i="1"/>
  <c r="U1133" i="1" s="1"/>
  <c r="T1134" i="1"/>
  <c r="T1135" i="1"/>
  <c r="T1136" i="1"/>
  <c r="T1137" i="1"/>
  <c r="U1137" i="1" s="1"/>
  <c r="T1138" i="1"/>
  <c r="T1139" i="1"/>
  <c r="T1140" i="1"/>
  <c r="U1140" i="1" s="1"/>
  <c r="T1141" i="1"/>
  <c r="U1141" i="1" s="1"/>
  <c r="T1142" i="1"/>
  <c r="T1143" i="1"/>
  <c r="U1143" i="1" s="1"/>
  <c r="T1144" i="1"/>
  <c r="U1144" i="1" s="1"/>
  <c r="T1145" i="1"/>
  <c r="U1145" i="1" s="1"/>
  <c r="T1146" i="1"/>
  <c r="T1147" i="1"/>
  <c r="T1148" i="1"/>
  <c r="U1148" i="1" s="1"/>
  <c r="T1149" i="1"/>
  <c r="U1149" i="1" s="1"/>
  <c r="T1150" i="1"/>
  <c r="T1151" i="1"/>
  <c r="T1152" i="1"/>
  <c r="U1152" i="1" s="1"/>
  <c r="T1153" i="1"/>
  <c r="U1153" i="1" s="1"/>
  <c r="T1154" i="1"/>
  <c r="T1155" i="1"/>
  <c r="T1156" i="1"/>
  <c r="T1157" i="1"/>
  <c r="U1157" i="1" s="1"/>
  <c r="T1158" i="1"/>
  <c r="T1159" i="1"/>
  <c r="T1160" i="1"/>
  <c r="U1160" i="1" s="1"/>
  <c r="T1161" i="1"/>
  <c r="U1161" i="1" s="1"/>
  <c r="T1162" i="1"/>
  <c r="T1163" i="1"/>
  <c r="U1163" i="1" s="1"/>
  <c r="T1164" i="1"/>
  <c r="U1164" i="1" s="1"/>
  <c r="T1165" i="1"/>
  <c r="U1165" i="1" s="1"/>
  <c r="T1166" i="1"/>
  <c r="T1167" i="1"/>
  <c r="T1168" i="1"/>
  <c r="T1169" i="1"/>
  <c r="U1169" i="1" s="1"/>
  <c r="T1170" i="1"/>
  <c r="T1171" i="1"/>
  <c r="T1172" i="1"/>
  <c r="U1172" i="1" s="1"/>
  <c r="T1173" i="1"/>
  <c r="U1173" i="1" s="1"/>
  <c r="T1174" i="1"/>
  <c r="T1175" i="1"/>
  <c r="T1176" i="1"/>
  <c r="T1177" i="1"/>
  <c r="U1177" i="1" s="1"/>
  <c r="T1178" i="1"/>
  <c r="T1179" i="1"/>
  <c r="T1180" i="1"/>
  <c r="U1180" i="1" s="1"/>
  <c r="T1181" i="1"/>
  <c r="U1181" i="1" s="1"/>
  <c r="T1182" i="1"/>
  <c r="T1183" i="1"/>
  <c r="U1183" i="1" s="1"/>
  <c r="T1184" i="1"/>
  <c r="U1184" i="1" s="1"/>
  <c r="T1185" i="1"/>
  <c r="T1186" i="1"/>
  <c r="T1187" i="1"/>
  <c r="T1188" i="1"/>
  <c r="U1188" i="1" s="1"/>
  <c r="T1189" i="1"/>
  <c r="U1189" i="1" s="1"/>
  <c r="T1190" i="1"/>
  <c r="T1191" i="1"/>
  <c r="T1192" i="1"/>
  <c r="U1192" i="1" s="1"/>
  <c r="T1193" i="1"/>
  <c r="U1193" i="1" s="1"/>
  <c r="T1194" i="1"/>
  <c r="T1195" i="1"/>
  <c r="T1196" i="1"/>
  <c r="U1196" i="1" s="1"/>
  <c r="T1197" i="1"/>
  <c r="U1197" i="1" s="1"/>
  <c r="T1198" i="1"/>
  <c r="T1199" i="1"/>
  <c r="T1200" i="1"/>
  <c r="U1200" i="1" s="1"/>
  <c r="T1201" i="1"/>
  <c r="U1201" i="1" s="1"/>
  <c r="T1202" i="1"/>
  <c r="T1203" i="1"/>
  <c r="T1204" i="1"/>
  <c r="U1204" i="1" s="1"/>
  <c r="T1205" i="1"/>
  <c r="U1205" i="1" s="1"/>
  <c r="T1206" i="1"/>
  <c r="T1207" i="1"/>
  <c r="T1208" i="1"/>
  <c r="U1208" i="1" s="1"/>
  <c r="T1209" i="1"/>
  <c r="T1210" i="1"/>
  <c r="T1211" i="1"/>
  <c r="U1211" i="1" s="1"/>
  <c r="T1212" i="1"/>
  <c r="U1212" i="1" s="1"/>
  <c r="T1213" i="1"/>
  <c r="U1213" i="1" s="1"/>
  <c r="T1214" i="1"/>
  <c r="T1215" i="1"/>
  <c r="T1216" i="1"/>
  <c r="U1216" i="1" s="1"/>
  <c r="T1217" i="1"/>
  <c r="U1217" i="1" s="1"/>
  <c r="T1218" i="1"/>
  <c r="T1219" i="1"/>
  <c r="U1219" i="1" s="1"/>
  <c r="T1220" i="1"/>
  <c r="U1220" i="1" s="1"/>
  <c r="T1221" i="1"/>
  <c r="U1221" i="1" s="1"/>
  <c r="T1222" i="1"/>
  <c r="T1223" i="1"/>
  <c r="T1224" i="1"/>
  <c r="U1224" i="1" s="1"/>
  <c r="T1225" i="1"/>
  <c r="U1225" i="1" s="1"/>
  <c r="T1226" i="1"/>
  <c r="T1227" i="1"/>
  <c r="T1228" i="1"/>
  <c r="U1228" i="1" s="1"/>
  <c r="T1229" i="1"/>
  <c r="U1229" i="1" s="1"/>
  <c r="T1230" i="1"/>
  <c r="T1231" i="1"/>
  <c r="T1232" i="1"/>
  <c r="U1232" i="1" s="1"/>
  <c r="T1233" i="1"/>
  <c r="T1234" i="1"/>
  <c r="T1235" i="1"/>
  <c r="T1236" i="1"/>
  <c r="U1236" i="1" s="1"/>
  <c r="T1237" i="1"/>
  <c r="U1237" i="1" s="1"/>
  <c r="T1238" i="1"/>
  <c r="T1239" i="1"/>
  <c r="U1239" i="1" s="1"/>
  <c r="T1240" i="1"/>
  <c r="U1240" i="1" s="1"/>
  <c r="T1241" i="1"/>
  <c r="U1241" i="1" s="1"/>
  <c r="T1242" i="1"/>
  <c r="U1242" i="1" s="1"/>
  <c r="T1243" i="1"/>
  <c r="T1244" i="1"/>
  <c r="U1244" i="1" s="1"/>
  <c r="T1245" i="1"/>
  <c r="U1245" i="1" s="1"/>
  <c r="T1246" i="1"/>
  <c r="U1246" i="1" s="1"/>
  <c r="T1247" i="1"/>
  <c r="T1248" i="1"/>
  <c r="U1248" i="1" s="1"/>
  <c r="T1249" i="1"/>
  <c r="U1249" i="1" s="1"/>
  <c r="T1250" i="1"/>
  <c r="T1251" i="1"/>
  <c r="U1251" i="1" s="1"/>
  <c r="T1252" i="1"/>
  <c r="U1252" i="1" s="1"/>
  <c r="T1253" i="1"/>
  <c r="U1253" i="1" s="1"/>
  <c r="T1254" i="1"/>
  <c r="T1255" i="1"/>
  <c r="T1256" i="1"/>
  <c r="U1256" i="1" s="1"/>
  <c r="T1257" i="1"/>
  <c r="T1258" i="1"/>
  <c r="T1259" i="1"/>
  <c r="T1260" i="1"/>
  <c r="U1260" i="1" s="1"/>
  <c r="T1261" i="1"/>
  <c r="U1261" i="1" s="1"/>
  <c r="T1262" i="1"/>
  <c r="T1263" i="1"/>
  <c r="T1264" i="1"/>
  <c r="U1264" i="1" s="1"/>
  <c r="T1265" i="1"/>
  <c r="U1265" i="1" s="1"/>
  <c r="T1266" i="1"/>
  <c r="U1266" i="1" s="1"/>
  <c r="T1267" i="1"/>
  <c r="U1267" i="1" s="1"/>
  <c r="T1268" i="1"/>
  <c r="U1268" i="1" s="1"/>
  <c r="T1269" i="1"/>
  <c r="U1269" i="1" s="1"/>
  <c r="T1270" i="1"/>
  <c r="T1271" i="1"/>
  <c r="T1272" i="1"/>
  <c r="U1272" i="1" s="1"/>
  <c r="T1273" i="1"/>
  <c r="U1273" i="1" s="1"/>
  <c r="T1274" i="1"/>
  <c r="T1275" i="1"/>
  <c r="U1275" i="1" s="1"/>
  <c r="T1276" i="1"/>
  <c r="U1276" i="1" s="1"/>
  <c r="T1277" i="1"/>
  <c r="T1278" i="1"/>
  <c r="T1279" i="1"/>
  <c r="T1280" i="1"/>
  <c r="U1280" i="1" s="1"/>
  <c r="T1281" i="1"/>
  <c r="U1281" i="1" s="1"/>
  <c r="T1282" i="1"/>
  <c r="T1283" i="1"/>
  <c r="T1284" i="1"/>
  <c r="U1284" i="1" s="1"/>
  <c r="T1285" i="1"/>
  <c r="U1285" i="1" s="1"/>
  <c r="T1286" i="1"/>
  <c r="T1287" i="1"/>
  <c r="T1288" i="1"/>
  <c r="T1289" i="1"/>
  <c r="U1289" i="1" s="1"/>
  <c r="T1290" i="1"/>
  <c r="T1291" i="1"/>
  <c r="T1292" i="1"/>
  <c r="U1292" i="1" s="1"/>
  <c r="T1293" i="1"/>
  <c r="U1293" i="1" s="1"/>
  <c r="T1294" i="1"/>
  <c r="U1294" i="1" s="1"/>
  <c r="T1295" i="1"/>
  <c r="T1296" i="1"/>
  <c r="U1296" i="1" s="1"/>
  <c r="T1297" i="1"/>
  <c r="U1297" i="1" s="1"/>
  <c r="T1298" i="1"/>
  <c r="U1298" i="1" s="1"/>
  <c r="T1299" i="1"/>
  <c r="U1299" i="1" s="1"/>
  <c r="T1300" i="1"/>
  <c r="U1300" i="1" s="1"/>
  <c r="T1301" i="1"/>
  <c r="U1301" i="1" s="1"/>
  <c r="T1302" i="1"/>
  <c r="T1303" i="1"/>
  <c r="T1304" i="1"/>
  <c r="U1304" i="1" s="1"/>
  <c r="T1305" i="1"/>
  <c r="U1305" i="1" s="1"/>
  <c r="T1306" i="1"/>
  <c r="T1307" i="1"/>
  <c r="T1308" i="1"/>
  <c r="U1308" i="1" s="1"/>
  <c r="T1309" i="1"/>
  <c r="U1309" i="1" s="1"/>
  <c r="T1310" i="1"/>
  <c r="T1311" i="1"/>
  <c r="T1312" i="1"/>
  <c r="T1313" i="1"/>
  <c r="U1313" i="1" s="1"/>
  <c r="T1314" i="1"/>
  <c r="T1315" i="1"/>
  <c r="T1316" i="1"/>
  <c r="U1316" i="1" s="1"/>
  <c r="T1317" i="1"/>
  <c r="U1317" i="1" s="1"/>
  <c r="T1318" i="1"/>
  <c r="T1319" i="1"/>
  <c r="U1319" i="1" s="1"/>
  <c r="T1320" i="1"/>
  <c r="U1320" i="1" s="1"/>
  <c r="T1321" i="1"/>
  <c r="U1321" i="1" s="1"/>
  <c r="T1322" i="1"/>
  <c r="T1323" i="1"/>
  <c r="T1324" i="1"/>
  <c r="U1324" i="1" s="1"/>
  <c r="T1325" i="1"/>
  <c r="U1325" i="1" s="1"/>
  <c r="T1326" i="1"/>
  <c r="U1326" i="1" s="1"/>
  <c r="T1327" i="1"/>
  <c r="T1328" i="1"/>
  <c r="T1329" i="1"/>
  <c r="U1329" i="1" s="1"/>
  <c r="T1330" i="1"/>
  <c r="U1330" i="1" s="1"/>
  <c r="T1331" i="1"/>
  <c r="T1332" i="1"/>
  <c r="U1332" i="1" s="1"/>
  <c r="T1333" i="1"/>
  <c r="U1333" i="1" s="1"/>
  <c r="T1334" i="1"/>
  <c r="T1335" i="1"/>
  <c r="T1336" i="1"/>
  <c r="U1336" i="1" s="1"/>
  <c r="T1337" i="1"/>
  <c r="U1337" i="1" s="1"/>
  <c r="T1338" i="1"/>
  <c r="T1339" i="1"/>
  <c r="T1340" i="1"/>
  <c r="U1340" i="1" s="1"/>
  <c r="T1341" i="1"/>
  <c r="T1342" i="1"/>
  <c r="T1343" i="1"/>
  <c r="U1343" i="1" s="1"/>
  <c r="T1344" i="1"/>
  <c r="U1344" i="1" s="1"/>
  <c r="T1345" i="1"/>
  <c r="U1345" i="1" s="1"/>
  <c r="T1346" i="1"/>
  <c r="T1347" i="1"/>
  <c r="T1348" i="1"/>
  <c r="U1348" i="1" s="1"/>
  <c r="T1349" i="1"/>
  <c r="U1349" i="1" s="1"/>
  <c r="T1350" i="1"/>
  <c r="T1351" i="1"/>
  <c r="U1351" i="1" s="1"/>
  <c r="T1352" i="1"/>
  <c r="U1352" i="1" s="1"/>
  <c r="T1353" i="1"/>
  <c r="U1353" i="1" s="1"/>
  <c r="T1354" i="1"/>
  <c r="T1355" i="1"/>
  <c r="T1356" i="1"/>
  <c r="U1356" i="1" s="1"/>
  <c r="T1357" i="1"/>
  <c r="U1357" i="1" s="1"/>
  <c r="T1358" i="1"/>
  <c r="U1358" i="1" s="1"/>
  <c r="T1359" i="1"/>
  <c r="U1359" i="1" s="1"/>
  <c r="T1360" i="1"/>
  <c r="U1360" i="1" s="1"/>
  <c r="T1361" i="1"/>
  <c r="U1361" i="1" s="1"/>
  <c r="T1362" i="1"/>
  <c r="T1363" i="1"/>
  <c r="T1364" i="1"/>
  <c r="U1364" i="1" s="1"/>
  <c r="T1365" i="1"/>
  <c r="U1365" i="1" s="1"/>
  <c r="T1366" i="1"/>
  <c r="T1367" i="1"/>
  <c r="U1367" i="1" s="1"/>
  <c r="T1368" i="1"/>
  <c r="U1368" i="1" s="1"/>
  <c r="T1369" i="1"/>
  <c r="U1369" i="1" s="1"/>
  <c r="T1370" i="1"/>
  <c r="T1371" i="1"/>
  <c r="T1372" i="1"/>
  <c r="U1372" i="1" s="1"/>
  <c r="T1373" i="1"/>
  <c r="U1373" i="1" s="1"/>
  <c r="T1374" i="1"/>
  <c r="T1375" i="1"/>
  <c r="T1376" i="1"/>
  <c r="U1376" i="1" s="1"/>
  <c r="T1377" i="1"/>
  <c r="U1377" i="1" s="1"/>
  <c r="T1378" i="1"/>
  <c r="U1378" i="1" s="1"/>
  <c r="T1379" i="1"/>
  <c r="T1380" i="1"/>
  <c r="U1380" i="1" s="1"/>
  <c r="T1381" i="1"/>
  <c r="U1381" i="1" s="1"/>
  <c r="T1382" i="1"/>
  <c r="T1383" i="1"/>
  <c r="U1383" i="1" s="1"/>
  <c r="T1384" i="1"/>
  <c r="U1384" i="1" s="1"/>
  <c r="T1385" i="1"/>
  <c r="U1385" i="1" s="1"/>
  <c r="T1386" i="1"/>
  <c r="T1387" i="1"/>
  <c r="T1388" i="1"/>
  <c r="U1388" i="1" s="1"/>
  <c r="T1389" i="1"/>
  <c r="U1389" i="1" s="1"/>
  <c r="T1390" i="1"/>
  <c r="U1390" i="1" s="1"/>
  <c r="T1391" i="1"/>
  <c r="U1391" i="1" s="1"/>
  <c r="T1392" i="1"/>
  <c r="U1392" i="1" s="1"/>
  <c r="T1393" i="1"/>
  <c r="U1393" i="1" s="1"/>
  <c r="T1394" i="1"/>
  <c r="T1395" i="1"/>
  <c r="T1396" i="1"/>
  <c r="U1396" i="1" s="1"/>
  <c r="T1397" i="1"/>
  <c r="U1397" i="1" s="1"/>
  <c r="T1398" i="1"/>
  <c r="T1399" i="1"/>
  <c r="U1399" i="1" s="1"/>
  <c r="T1400" i="1"/>
  <c r="U1400" i="1" s="1"/>
  <c r="T1401" i="1"/>
  <c r="T1402" i="1"/>
  <c r="U1402" i="1" s="1"/>
  <c r="T1403" i="1"/>
  <c r="T1404" i="1"/>
  <c r="U1404" i="1" s="1"/>
  <c r="T1405" i="1"/>
  <c r="U1405" i="1" s="1"/>
  <c r="T1406" i="1"/>
  <c r="T1407" i="1"/>
  <c r="U1407" i="1" s="1"/>
  <c r="T1408" i="1"/>
  <c r="U1408" i="1" s="1"/>
  <c r="T1409" i="1"/>
  <c r="T1410" i="1"/>
  <c r="U1410" i="1" s="1"/>
  <c r="T1411" i="1"/>
  <c r="T1412" i="1"/>
  <c r="U1412" i="1" s="1"/>
  <c r="T1413" i="1"/>
  <c r="U1413" i="1" s="1"/>
  <c r="T1414" i="1"/>
  <c r="T1415" i="1"/>
  <c r="U1415" i="1" s="1"/>
  <c r="T1416" i="1"/>
  <c r="U1416" i="1" s="1"/>
  <c r="T1417" i="1"/>
  <c r="U1417" i="1" s="1"/>
  <c r="T1418" i="1"/>
  <c r="U1418" i="1" s="1"/>
  <c r="T1419" i="1"/>
  <c r="T1420" i="1"/>
  <c r="U1420" i="1" s="1"/>
  <c r="T1421" i="1"/>
  <c r="U1421" i="1" s="1"/>
  <c r="T1422" i="1"/>
  <c r="T1423" i="1"/>
  <c r="T1424" i="1"/>
  <c r="U1424" i="1" s="1"/>
  <c r="T1425" i="1"/>
  <c r="U1425" i="1" s="1"/>
  <c r="T1426" i="1"/>
  <c r="U1426" i="1" s="1"/>
  <c r="T1427" i="1"/>
  <c r="U1427" i="1" s="1"/>
  <c r="T1428" i="1"/>
  <c r="U1428" i="1" s="1"/>
  <c r="T1429" i="1"/>
  <c r="U1429" i="1" s="1"/>
  <c r="T1430" i="1"/>
  <c r="T1431" i="1"/>
  <c r="T1432" i="1"/>
  <c r="U1432" i="1" s="1"/>
  <c r="T1433" i="1"/>
  <c r="U1433" i="1" s="1"/>
  <c r="T1434" i="1"/>
  <c r="U1434" i="1" s="1"/>
  <c r="T1435" i="1"/>
  <c r="T1436" i="1"/>
  <c r="U1436" i="1" s="1"/>
  <c r="T1437" i="1"/>
  <c r="U1437" i="1" s="1"/>
  <c r="T1438" i="1"/>
  <c r="T1439" i="1"/>
  <c r="T1440" i="1"/>
  <c r="U1440" i="1" s="1"/>
  <c r="T1441" i="1"/>
  <c r="U1441" i="1" s="1"/>
  <c r="T1442" i="1"/>
  <c r="U1442" i="1" s="1"/>
  <c r="T1443" i="1"/>
  <c r="T1444" i="1"/>
  <c r="U1444" i="1" s="1"/>
  <c r="T1445" i="1"/>
  <c r="U1445" i="1" s="1"/>
  <c r="T1446" i="1"/>
  <c r="T1447" i="1"/>
  <c r="U1447" i="1" s="1"/>
  <c r="T1448" i="1"/>
  <c r="U1448" i="1" s="1"/>
  <c r="T1449" i="1"/>
  <c r="U1449" i="1" s="1"/>
  <c r="T1450" i="1"/>
  <c r="U1450" i="1" s="1"/>
  <c r="T1451" i="1"/>
  <c r="T1452" i="1"/>
  <c r="U1452" i="1" s="1"/>
  <c r="T1453" i="1"/>
  <c r="U1453" i="1" s="1"/>
  <c r="T1454" i="1"/>
  <c r="T1455" i="1"/>
  <c r="T1456" i="1"/>
  <c r="U1456" i="1" s="1"/>
  <c r="T1457" i="1"/>
  <c r="U1457" i="1" s="1"/>
  <c r="T1458" i="1"/>
  <c r="U1458" i="1" s="1"/>
  <c r="T1459" i="1"/>
  <c r="U1459" i="1" s="1"/>
  <c r="T1460" i="1"/>
  <c r="U1460" i="1" s="1"/>
  <c r="T1461" i="1"/>
  <c r="U1461" i="1" s="1"/>
  <c r="T1462" i="1"/>
  <c r="U1462" i="1" s="1"/>
  <c r="T1463" i="1"/>
  <c r="T1464" i="1"/>
  <c r="U1464" i="1" s="1"/>
  <c r="T1465" i="1"/>
  <c r="U1465" i="1" s="1"/>
  <c r="T1466" i="1"/>
  <c r="T1467" i="1"/>
  <c r="T1468" i="1"/>
  <c r="U1468" i="1" s="1"/>
  <c r="T1469" i="1"/>
  <c r="U1469" i="1" s="1"/>
  <c r="T1470" i="1"/>
  <c r="U1470" i="1" s="1"/>
  <c r="T1471" i="1"/>
  <c r="U1471" i="1" s="1"/>
  <c r="T1472" i="1"/>
  <c r="U1472" i="1" s="1"/>
  <c r="T1473" i="1"/>
  <c r="U1473" i="1" s="1"/>
  <c r="T1474" i="1"/>
  <c r="T1475" i="1"/>
  <c r="T1476" i="1"/>
  <c r="U1476" i="1" s="1"/>
  <c r="T1477" i="1"/>
  <c r="U1477" i="1" s="1"/>
  <c r="T1478" i="1"/>
  <c r="U1478" i="1" s="1"/>
  <c r="T1479" i="1"/>
  <c r="T1480" i="1"/>
  <c r="U1480" i="1" s="1"/>
  <c r="T1481" i="1"/>
  <c r="U1481" i="1" s="1"/>
  <c r="T1482" i="1"/>
  <c r="T1483" i="1"/>
  <c r="T1484" i="1"/>
  <c r="U1484" i="1" s="1"/>
  <c r="T1485" i="1"/>
  <c r="U1485" i="1" s="1"/>
  <c r="T1486" i="1"/>
  <c r="U1486" i="1" s="1"/>
  <c r="T1487" i="1"/>
  <c r="T1488" i="1"/>
  <c r="U1488" i="1" s="1"/>
  <c r="T1489" i="1"/>
  <c r="U1489" i="1" s="1"/>
  <c r="T1490" i="1"/>
  <c r="T1491" i="1"/>
  <c r="U1491" i="1" s="1"/>
  <c r="T1492" i="1"/>
  <c r="U1492" i="1" s="1"/>
  <c r="T1493" i="1"/>
  <c r="U1493" i="1" s="1"/>
  <c r="T1494" i="1"/>
  <c r="U1494" i="1" s="1"/>
  <c r="T1495" i="1"/>
  <c r="T1496" i="1"/>
  <c r="U1496" i="1" s="1"/>
  <c r="T1497" i="1"/>
  <c r="U1497" i="1" s="1"/>
  <c r="T1498" i="1"/>
  <c r="U1498" i="1" s="1"/>
  <c r="T1499" i="1"/>
  <c r="T1500" i="1"/>
  <c r="U1500" i="1" s="1"/>
  <c r="T1501" i="1"/>
  <c r="U1501" i="1" s="1"/>
  <c r="T1502" i="1"/>
  <c r="U1502" i="1" s="1"/>
  <c r="T1503" i="1"/>
  <c r="T1504" i="1"/>
  <c r="U1504" i="1" s="1"/>
  <c r="T1505" i="1"/>
  <c r="U1505" i="1" s="1"/>
  <c r="T1506" i="1"/>
  <c r="T1507" i="1"/>
  <c r="T1508" i="1"/>
  <c r="U1508" i="1" s="1"/>
  <c r="T1509" i="1"/>
  <c r="U1509" i="1" s="1"/>
  <c r="T1510" i="1"/>
  <c r="U1510" i="1" s="1"/>
  <c r="T1511" i="1"/>
  <c r="T1512" i="1"/>
  <c r="U1512" i="1" s="1"/>
  <c r="T1513" i="1"/>
  <c r="U1513" i="1" s="1"/>
  <c r="T1514" i="1"/>
  <c r="T1515" i="1"/>
  <c r="U1515" i="1" s="1"/>
  <c r="T1516" i="1"/>
  <c r="U1516" i="1" s="1"/>
  <c r="T1517" i="1"/>
  <c r="U1517" i="1" s="1"/>
  <c r="T1518" i="1"/>
  <c r="U1518" i="1" s="1"/>
  <c r="T1519" i="1"/>
  <c r="T1520" i="1"/>
  <c r="U1520" i="1" s="1"/>
  <c r="T1521" i="1"/>
  <c r="U1521" i="1" s="1"/>
  <c r="T1522" i="1"/>
  <c r="U1522" i="1" s="1"/>
  <c r="T1523" i="1"/>
  <c r="T1524" i="1"/>
  <c r="U1524" i="1" s="1"/>
  <c r="T1525" i="1"/>
  <c r="U1525" i="1" s="1"/>
  <c r="T1526" i="1"/>
  <c r="U1526" i="1" s="1"/>
  <c r="T1527" i="1"/>
  <c r="T1528" i="1"/>
  <c r="U1528" i="1" s="1"/>
  <c r="T1529" i="1"/>
  <c r="U1529" i="1" s="1"/>
  <c r="T1530" i="1"/>
  <c r="T1531" i="1"/>
  <c r="T1532" i="1"/>
  <c r="U1532" i="1" s="1"/>
  <c r="T1533" i="1"/>
  <c r="U1533" i="1" s="1"/>
  <c r="T1534" i="1"/>
  <c r="U1534" i="1" s="1"/>
  <c r="T1535" i="1"/>
  <c r="T1536" i="1"/>
  <c r="U1536" i="1" s="1"/>
  <c r="T1537" i="1"/>
  <c r="U1537" i="1" s="1"/>
  <c r="T1538" i="1"/>
  <c r="U1538" i="1" s="1"/>
  <c r="T1539" i="1"/>
  <c r="T1540" i="1"/>
  <c r="U1540" i="1" s="1"/>
  <c r="T1541" i="1"/>
  <c r="U1541" i="1" s="1"/>
  <c r="T1542" i="1"/>
  <c r="U1542" i="1" s="1"/>
  <c r="T1543" i="1"/>
  <c r="U1543" i="1" s="1"/>
  <c r="T1544" i="1"/>
  <c r="U1544" i="1" s="1"/>
  <c r="T1545" i="1"/>
  <c r="U1545" i="1" s="1"/>
  <c r="T1546" i="1"/>
  <c r="U1546" i="1" s="1"/>
  <c r="T1547" i="1"/>
  <c r="T1548" i="1"/>
  <c r="U1548" i="1" s="1"/>
  <c r="T1549" i="1"/>
  <c r="U1549" i="1" s="1"/>
  <c r="T1550" i="1"/>
  <c r="U1550" i="1" s="1"/>
  <c r="T1551" i="1"/>
  <c r="T1552" i="1"/>
  <c r="U1552" i="1" s="1"/>
  <c r="T1553" i="1"/>
  <c r="U1553" i="1" s="1"/>
  <c r="T1554" i="1"/>
  <c r="U1554" i="1" s="1"/>
  <c r="T1555" i="1"/>
  <c r="T1556" i="1"/>
  <c r="U1556" i="1" s="1"/>
  <c r="T1557" i="1"/>
  <c r="U1557" i="1" s="1"/>
  <c r="T1558" i="1"/>
  <c r="U1558" i="1" s="1"/>
  <c r="T1559" i="1"/>
  <c r="U1559" i="1" s="1"/>
  <c r="T1560" i="1"/>
  <c r="U1560" i="1" s="1"/>
  <c r="T1561" i="1"/>
  <c r="U1561" i="1" s="1"/>
  <c r="T1562" i="1"/>
  <c r="U1562" i="1" s="1"/>
  <c r="T1563" i="1"/>
  <c r="T1564" i="1"/>
  <c r="U1564" i="1" s="1"/>
  <c r="T1565" i="1"/>
  <c r="U1565" i="1" s="1"/>
  <c r="T1566" i="1"/>
  <c r="U1566" i="1" s="1"/>
  <c r="T1567" i="1"/>
  <c r="T1568" i="1"/>
  <c r="U1568" i="1" s="1"/>
  <c r="T1569" i="1"/>
  <c r="U1569" i="1" s="1"/>
  <c r="T1570" i="1"/>
  <c r="U1570" i="1" s="1"/>
  <c r="T1571" i="1"/>
  <c r="T1572" i="1"/>
  <c r="U1572" i="1" s="1"/>
  <c r="T1573" i="1"/>
  <c r="U1573" i="1" s="1"/>
  <c r="T1574" i="1"/>
  <c r="U1574" i="1" s="1"/>
  <c r="T1575" i="1"/>
  <c r="U1575" i="1" s="1"/>
  <c r="T1576" i="1"/>
  <c r="U1576" i="1" s="1"/>
  <c r="T1577" i="1"/>
  <c r="U1577" i="1" s="1"/>
  <c r="T1578" i="1"/>
  <c r="U1578" i="1" s="1"/>
  <c r="T1579" i="1"/>
  <c r="T1580" i="1"/>
  <c r="U1580" i="1" s="1"/>
  <c r="T1581" i="1"/>
  <c r="U1581" i="1" s="1"/>
  <c r="T1582" i="1"/>
  <c r="U1582" i="1" s="1"/>
  <c r="T1583" i="1"/>
  <c r="T1584" i="1"/>
  <c r="U1584" i="1" s="1"/>
  <c r="T1585" i="1"/>
  <c r="U1585" i="1" s="1"/>
  <c r="T1586" i="1"/>
  <c r="U1586" i="1" s="1"/>
  <c r="T1587" i="1"/>
  <c r="T1588" i="1"/>
  <c r="U1588" i="1" s="1"/>
  <c r="T1589" i="1"/>
  <c r="U1589" i="1" s="1"/>
  <c r="T1590" i="1"/>
  <c r="U1590" i="1" s="1"/>
  <c r="T1591" i="1"/>
  <c r="U1591" i="1" s="1"/>
  <c r="T1592" i="1"/>
  <c r="U1592" i="1" s="1"/>
  <c r="T1593" i="1"/>
  <c r="U1593" i="1" s="1"/>
  <c r="T1594" i="1"/>
  <c r="T1595" i="1"/>
  <c r="T1596" i="1"/>
  <c r="U1596" i="1" s="1"/>
  <c r="T1597" i="1"/>
  <c r="U1597" i="1" s="1"/>
  <c r="T1598" i="1"/>
  <c r="U1598" i="1" s="1"/>
  <c r="T1599" i="1"/>
  <c r="T1600" i="1"/>
  <c r="U1600" i="1" s="1"/>
  <c r="T1601" i="1"/>
  <c r="U1601" i="1" s="1"/>
  <c r="T1602" i="1"/>
  <c r="U1602" i="1" s="1"/>
  <c r="T1603" i="1"/>
  <c r="U1603" i="1" s="1"/>
  <c r="T1604" i="1"/>
  <c r="U1604" i="1" s="1"/>
  <c r="T1605" i="1"/>
  <c r="U1605" i="1" s="1"/>
  <c r="T1606" i="1"/>
  <c r="U1606" i="1" s="1"/>
  <c r="T1607" i="1"/>
  <c r="T1608" i="1"/>
  <c r="U1608" i="1" s="1"/>
  <c r="T1609" i="1"/>
  <c r="U1609" i="1" s="1"/>
  <c r="T1610" i="1"/>
  <c r="U1610" i="1" s="1"/>
  <c r="T1611" i="1"/>
  <c r="T1612" i="1"/>
  <c r="U1612" i="1" s="1"/>
  <c r="T1613" i="1"/>
  <c r="U1613" i="1" s="1"/>
  <c r="T1614" i="1"/>
  <c r="U1614" i="1" s="1"/>
  <c r="T1615" i="1"/>
  <c r="T1616" i="1"/>
  <c r="U1616" i="1" s="1"/>
  <c r="T1617" i="1"/>
  <c r="U1617" i="1" s="1"/>
  <c r="T1618" i="1"/>
  <c r="U1618" i="1" s="1"/>
  <c r="T1619" i="1"/>
  <c r="U1619" i="1" s="1"/>
  <c r="T1620" i="1"/>
  <c r="U1620" i="1" s="1"/>
  <c r="T1621" i="1"/>
  <c r="U1621" i="1" s="1"/>
  <c r="T1622" i="1"/>
  <c r="U1622" i="1" s="1"/>
  <c r="T1623" i="1"/>
  <c r="T1624" i="1"/>
  <c r="U1624" i="1" s="1"/>
  <c r="T1625" i="1"/>
  <c r="U1625" i="1" s="1"/>
  <c r="T1626" i="1"/>
  <c r="T1627" i="1"/>
  <c r="T1628" i="1"/>
  <c r="U1628" i="1" s="1"/>
  <c r="T1629" i="1"/>
  <c r="U1629" i="1" s="1"/>
  <c r="T1630" i="1"/>
  <c r="U1630" i="1" s="1"/>
  <c r="T1631" i="1"/>
  <c r="U1631" i="1" s="1"/>
  <c r="T1632" i="1"/>
  <c r="U1632" i="1" s="1"/>
  <c r="T1633" i="1"/>
  <c r="U1633" i="1" s="1"/>
  <c r="T1634" i="1"/>
  <c r="U1634" i="1" s="1"/>
  <c r="T1635" i="1"/>
  <c r="T1636" i="1"/>
  <c r="U1636" i="1" s="1"/>
  <c r="T1637" i="1"/>
  <c r="U1637" i="1" s="1"/>
  <c r="T1638" i="1"/>
  <c r="U1638" i="1" s="1"/>
  <c r="T1639" i="1"/>
  <c r="T1640" i="1"/>
  <c r="U1640" i="1" s="1"/>
  <c r="T1641" i="1"/>
  <c r="U1641" i="1" s="1"/>
  <c r="T1642" i="1"/>
  <c r="U1642" i="1" s="1"/>
  <c r="T1643" i="1"/>
  <c r="T1644" i="1"/>
  <c r="U1644" i="1" s="1"/>
  <c r="T1645" i="1"/>
  <c r="U1645" i="1" s="1"/>
  <c r="T1646" i="1"/>
  <c r="U1646" i="1" s="1"/>
  <c r="T1647" i="1"/>
  <c r="U1647" i="1" s="1"/>
  <c r="T1648" i="1"/>
  <c r="U1648" i="1" s="1"/>
  <c r="T1649" i="1"/>
  <c r="U1649" i="1" s="1"/>
  <c r="T1650" i="1"/>
  <c r="U1650" i="1" s="1"/>
  <c r="T1651" i="1"/>
  <c r="T1652" i="1"/>
  <c r="U1652" i="1" s="1"/>
  <c r="T1653" i="1"/>
  <c r="U1653" i="1" s="1"/>
  <c r="T1654" i="1"/>
  <c r="U1654" i="1" s="1"/>
  <c r="T1655" i="1"/>
  <c r="T1656" i="1"/>
  <c r="U1656" i="1" s="1"/>
  <c r="T1657" i="1"/>
  <c r="U1657" i="1" s="1"/>
  <c r="T1658" i="1"/>
  <c r="T1659" i="1"/>
  <c r="U1659" i="1" s="1"/>
  <c r="T1660" i="1"/>
  <c r="U1660" i="1" s="1"/>
  <c r="T1661" i="1"/>
  <c r="U1661" i="1" s="1"/>
  <c r="T1662" i="1"/>
  <c r="U1662" i="1" s="1"/>
  <c r="T1663" i="1"/>
  <c r="T1664" i="1"/>
  <c r="U1664" i="1" s="1"/>
  <c r="T1665" i="1"/>
  <c r="U1665" i="1" s="1"/>
  <c r="T1666" i="1"/>
  <c r="U1666" i="1" s="1"/>
  <c r="T1667" i="1"/>
  <c r="T1668" i="1"/>
  <c r="U1668" i="1" s="1"/>
  <c r="T1669" i="1"/>
  <c r="U1669" i="1" s="1"/>
  <c r="T1670" i="1"/>
  <c r="U1670" i="1" s="1"/>
  <c r="T1671" i="1"/>
  <c r="T1672" i="1"/>
  <c r="U1672" i="1" s="1"/>
  <c r="T1673" i="1"/>
  <c r="U1673" i="1" s="1"/>
  <c r="T1674" i="1"/>
  <c r="U1674" i="1" s="1"/>
  <c r="T1675" i="1"/>
  <c r="U1675" i="1" s="1"/>
  <c r="T1676" i="1"/>
  <c r="U1676" i="1" s="1"/>
  <c r="T1677" i="1"/>
  <c r="U1677" i="1" s="1"/>
  <c r="T1678" i="1"/>
  <c r="U1678" i="1" s="1"/>
  <c r="T1679" i="1"/>
  <c r="T1680" i="1"/>
  <c r="U1680" i="1" s="1"/>
  <c r="T1681" i="1"/>
  <c r="U1681" i="1" s="1"/>
  <c r="T1682" i="1"/>
  <c r="U1682" i="1" s="1"/>
  <c r="T1683" i="1"/>
  <c r="T1684" i="1"/>
  <c r="U1684" i="1" s="1"/>
  <c r="T1685" i="1"/>
  <c r="U1685" i="1" s="1"/>
  <c r="T1686" i="1"/>
  <c r="U1686" i="1" s="1"/>
  <c r="T1687" i="1"/>
  <c r="T1688" i="1"/>
  <c r="U1688" i="1" s="1"/>
  <c r="T1689" i="1"/>
  <c r="U1689" i="1" s="1"/>
  <c r="T1690" i="1"/>
  <c r="U1690" i="1" s="1"/>
  <c r="T1691" i="1"/>
  <c r="U1691" i="1" s="1"/>
  <c r="T1692" i="1"/>
  <c r="U1692" i="1" s="1"/>
  <c r="T1693" i="1"/>
  <c r="U1693" i="1" s="1"/>
  <c r="T1694" i="1"/>
  <c r="U1694" i="1" s="1"/>
  <c r="T1695" i="1"/>
  <c r="T1696" i="1"/>
  <c r="U1696" i="1" s="1"/>
  <c r="T1697" i="1"/>
  <c r="U1697" i="1" s="1"/>
  <c r="T1698" i="1"/>
  <c r="U1698" i="1" s="1"/>
  <c r="T1699" i="1"/>
  <c r="T1700" i="1"/>
  <c r="U1700" i="1" s="1"/>
  <c r="T1701" i="1"/>
  <c r="U1701" i="1" s="1"/>
  <c r="T1702" i="1"/>
  <c r="U1702" i="1" s="1"/>
  <c r="T1703" i="1"/>
  <c r="T1704" i="1"/>
  <c r="U1704" i="1" s="1"/>
  <c r="T1705" i="1"/>
  <c r="U1705" i="1" s="1"/>
  <c r="T1706" i="1"/>
  <c r="U1706" i="1" s="1"/>
  <c r="T1707" i="1"/>
  <c r="U1707" i="1" s="1"/>
  <c r="T1708" i="1"/>
  <c r="U1708" i="1" s="1"/>
  <c r="T1709" i="1"/>
  <c r="U1709" i="1" s="1"/>
  <c r="T1710" i="1"/>
  <c r="U1710" i="1" s="1"/>
  <c r="T1711" i="1"/>
  <c r="T1712" i="1"/>
  <c r="U1712" i="1" s="1"/>
  <c r="T1713" i="1"/>
  <c r="U1713" i="1" s="1"/>
  <c r="T1714" i="1"/>
  <c r="U1714" i="1" s="1"/>
  <c r="T1715" i="1"/>
  <c r="T1716" i="1"/>
  <c r="U1716" i="1" s="1"/>
  <c r="T1717" i="1"/>
  <c r="U1717" i="1" s="1"/>
  <c r="T1718" i="1"/>
  <c r="U1718" i="1" s="1"/>
  <c r="T1719" i="1"/>
  <c r="T1720" i="1"/>
  <c r="U1720" i="1" s="1"/>
  <c r="T1721" i="1"/>
  <c r="U1721" i="1" s="1"/>
  <c r="T1722" i="1"/>
  <c r="T1723" i="1"/>
  <c r="T1724" i="1"/>
  <c r="U1724" i="1" s="1"/>
  <c r="T1725" i="1"/>
  <c r="U1725" i="1" s="1"/>
  <c r="T1726" i="1"/>
  <c r="U1726" i="1" s="1"/>
  <c r="T1727" i="1"/>
  <c r="T1728" i="1"/>
  <c r="U1728" i="1" s="1"/>
  <c r="T1729" i="1"/>
  <c r="U1729" i="1" s="1"/>
  <c r="T1730" i="1"/>
  <c r="U1730" i="1" s="1"/>
  <c r="T1731" i="1"/>
  <c r="T1732" i="1"/>
  <c r="U1732" i="1" s="1"/>
  <c r="T1733" i="1"/>
  <c r="U1733" i="1" s="1"/>
  <c r="T1734" i="1"/>
  <c r="U1734" i="1" s="1"/>
  <c r="T1735" i="1"/>
  <c r="U1735" i="1" s="1"/>
  <c r="T1736" i="1"/>
  <c r="U1736" i="1" s="1"/>
  <c r="T1737" i="1"/>
  <c r="U1737" i="1" s="1"/>
  <c r="T1738" i="1"/>
  <c r="U1738" i="1" s="1"/>
  <c r="T1739" i="1"/>
  <c r="T1740" i="1"/>
  <c r="U1740" i="1" s="1"/>
  <c r="T1741" i="1"/>
  <c r="U1741" i="1" s="1"/>
  <c r="T1742" i="1"/>
  <c r="U1742" i="1" s="1"/>
  <c r="T1743" i="1"/>
  <c r="T1744" i="1"/>
  <c r="U1744" i="1" s="1"/>
  <c r="T1745" i="1"/>
  <c r="U1745" i="1" s="1"/>
  <c r="T1746" i="1"/>
  <c r="U1746" i="1" s="1"/>
  <c r="T1747" i="1"/>
  <c r="T1748" i="1"/>
  <c r="U1748" i="1" s="1"/>
  <c r="T1749" i="1"/>
  <c r="U1749" i="1" s="1"/>
  <c r="T1750" i="1"/>
  <c r="U1750" i="1" s="1"/>
  <c r="T1751" i="1"/>
  <c r="U1751" i="1" s="1"/>
  <c r="T1752" i="1"/>
  <c r="U1752" i="1" s="1"/>
  <c r="T1753" i="1"/>
  <c r="U1753" i="1" s="1"/>
  <c r="T1754" i="1"/>
  <c r="U1754" i="1" s="1"/>
  <c r="T1755" i="1"/>
  <c r="T1756" i="1"/>
  <c r="U1756" i="1" s="1"/>
  <c r="T1757" i="1"/>
  <c r="U1757" i="1" s="1"/>
  <c r="T1758" i="1"/>
  <c r="U1758" i="1" s="1"/>
  <c r="T1759" i="1"/>
  <c r="T1760" i="1"/>
  <c r="U1760" i="1" s="1"/>
  <c r="T1761" i="1"/>
  <c r="U1761" i="1" s="1"/>
  <c r="T1762" i="1"/>
  <c r="U1762" i="1" s="1"/>
  <c r="T1763" i="1"/>
  <c r="T1764" i="1"/>
  <c r="U1764" i="1" s="1"/>
  <c r="T1765" i="1"/>
  <c r="U1765" i="1" s="1"/>
  <c r="T1766" i="1"/>
  <c r="U1766" i="1" s="1"/>
  <c r="T1767" i="1"/>
  <c r="U1767" i="1" s="1"/>
  <c r="T1768" i="1"/>
  <c r="U1768" i="1" s="1"/>
  <c r="T1769" i="1"/>
  <c r="U1769" i="1" s="1"/>
  <c r="T1770" i="1"/>
  <c r="U1770" i="1" s="1"/>
  <c r="T1771" i="1"/>
  <c r="T1772" i="1"/>
  <c r="U1772" i="1" s="1"/>
  <c r="T1773" i="1"/>
  <c r="U1773" i="1" s="1"/>
  <c r="T1774" i="1"/>
  <c r="U1774" i="1" s="1"/>
  <c r="T1775" i="1"/>
  <c r="T1776" i="1"/>
  <c r="U1776" i="1" s="1"/>
  <c r="T1777" i="1"/>
  <c r="U1777" i="1" s="1"/>
  <c r="T1778" i="1"/>
  <c r="U1778" i="1" s="1"/>
  <c r="T1779" i="1"/>
  <c r="T1780" i="1"/>
  <c r="U1780" i="1" s="1"/>
  <c r="T1781" i="1"/>
  <c r="U1781" i="1" s="1"/>
  <c r="T1782" i="1"/>
  <c r="U1782" i="1" s="1"/>
  <c r="T1783" i="1"/>
  <c r="U1783" i="1" s="1"/>
  <c r="T1784" i="1"/>
  <c r="U1784" i="1" s="1"/>
  <c r="T1785" i="1"/>
  <c r="U1785" i="1" s="1"/>
  <c r="T1786" i="1"/>
  <c r="U1786" i="1" s="1"/>
  <c r="T1787" i="1"/>
  <c r="T1788" i="1"/>
  <c r="U1788" i="1" s="1"/>
  <c r="T1789" i="1"/>
  <c r="U1789" i="1" s="1"/>
  <c r="T1790" i="1"/>
  <c r="U1790" i="1" s="1"/>
  <c r="T1791" i="1"/>
  <c r="T1792" i="1"/>
  <c r="U1792" i="1" s="1"/>
  <c r="T1793" i="1"/>
  <c r="U1793" i="1" s="1"/>
  <c r="T1794" i="1"/>
  <c r="U1794" i="1" s="1"/>
  <c r="T1795" i="1"/>
  <c r="T1796" i="1"/>
  <c r="U1796" i="1" s="1"/>
  <c r="T1797" i="1"/>
  <c r="U1797" i="1" s="1"/>
  <c r="T1798" i="1"/>
  <c r="U1798" i="1" s="1"/>
  <c r="T1799" i="1"/>
  <c r="U1799" i="1" s="1"/>
  <c r="T1800" i="1"/>
  <c r="U1800" i="1" s="1"/>
  <c r="T1801" i="1"/>
  <c r="U1801" i="1" s="1"/>
  <c r="T1802" i="1"/>
  <c r="U1802" i="1" s="1"/>
  <c r="T1803" i="1"/>
  <c r="T1804" i="1"/>
  <c r="U1804" i="1" s="1"/>
  <c r="T1805" i="1"/>
  <c r="U1805" i="1" s="1"/>
  <c r="T1806" i="1"/>
  <c r="U1806" i="1" s="1"/>
  <c r="T1807" i="1"/>
  <c r="T1808" i="1"/>
  <c r="U1808" i="1" s="1"/>
  <c r="T1809" i="1"/>
  <c r="U1809" i="1" s="1"/>
  <c r="T1810" i="1"/>
  <c r="U1810" i="1" s="1"/>
  <c r="T1811" i="1"/>
  <c r="T1812" i="1"/>
  <c r="U1812" i="1" s="1"/>
  <c r="T1813" i="1"/>
  <c r="U1813" i="1" s="1"/>
  <c r="T1814" i="1"/>
  <c r="U1814" i="1" s="1"/>
  <c r="T1815" i="1"/>
  <c r="U1815" i="1" s="1"/>
  <c r="T1816" i="1"/>
  <c r="U1816" i="1" s="1"/>
  <c r="T1817" i="1"/>
  <c r="U1817" i="1" s="1"/>
  <c r="T1818" i="1"/>
  <c r="U1818" i="1" s="1"/>
  <c r="T1819" i="1"/>
  <c r="T1820" i="1"/>
  <c r="U1820" i="1" s="1"/>
  <c r="T1821" i="1"/>
  <c r="U1821" i="1" s="1"/>
  <c r="T1822" i="1"/>
  <c r="U1822" i="1" s="1"/>
  <c r="T1823" i="1"/>
  <c r="T1824" i="1"/>
  <c r="U1824" i="1" s="1"/>
  <c r="T1825" i="1"/>
  <c r="U1825" i="1" s="1"/>
  <c r="T1826" i="1"/>
  <c r="U1826" i="1" s="1"/>
  <c r="T1827" i="1"/>
  <c r="U1827" i="1" s="1"/>
  <c r="T1828" i="1"/>
  <c r="U1828" i="1" s="1"/>
  <c r="T1829" i="1"/>
  <c r="U1829" i="1" s="1"/>
  <c r="T1830" i="1"/>
  <c r="U1830" i="1" s="1"/>
  <c r="T1831" i="1"/>
  <c r="U1831" i="1" s="1"/>
  <c r="T1832" i="1"/>
  <c r="U1832" i="1" s="1"/>
  <c r="T1833" i="1"/>
  <c r="U1833" i="1" s="1"/>
  <c r="T1834" i="1"/>
  <c r="U1834" i="1" s="1"/>
  <c r="T1835" i="1"/>
  <c r="U1835" i="1" s="1"/>
  <c r="T1836" i="1"/>
  <c r="U1836" i="1" s="1"/>
  <c r="T1837" i="1"/>
  <c r="U1837" i="1" s="1"/>
  <c r="T1838" i="1"/>
  <c r="U1838" i="1" s="1"/>
  <c r="T1839" i="1"/>
  <c r="T1840" i="1"/>
  <c r="U1840" i="1" s="1"/>
  <c r="T1841" i="1"/>
  <c r="T1842" i="1"/>
  <c r="T1843" i="1"/>
  <c r="U1843" i="1" s="1"/>
  <c r="T1844" i="1"/>
  <c r="U1844" i="1" s="1"/>
  <c r="T1845" i="1"/>
  <c r="U1845" i="1" s="1"/>
  <c r="T1846" i="1"/>
  <c r="U1846" i="1" s="1"/>
  <c r="T1847" i="1"/>
  <c r="U1847" i="1" s="1"/>
  <c r="T1848" i="1"/>
  <c r="U1848" i="1" s="1"/>
  <c r="T1849" i="1"/>
  <c r="U1849" i="1" s="1"/>
  <c r="T1850" i="1"/>
  <c r="U1850" i="1" s="1"/>
  <c r="T1851" i="1"/>
  <c r="U1851" i="1" s="1"/>
  <c r="T1852" i="1"/>
  <c r="U1852" i="1" s="1"/>
  <c r="T1853" i="1"/>
  <c r="U1853" i="1" s="1"/>
  <c r="T1854" i="1"/>
  <c r="U1854" i="1" s="1"/>
  <c r="T1855" i="1"/>
  <c r="U1855" i="1" s="1"/>
  <c r="T1856" i="1"/>
  <c r="U1856" i="1" s="1"/>
  <c r="T1857" i="1"/>
  <c r="T1858" i="1"/>
  <c r="U1858" i="1" s="1"/>
  <c r="T1859" i="1"/>
  <c r="U1859" i="1" s="1"/>
  <c r="T1860" i="1"/>
  <c r="U1860" i="1" s="1"/>
  <c r="T1861" i="1"/>
  <c r="U1861" i="1" s="1"/>
  <c r="T1862" i="1"/>
  <c r="T1863" i="1"/>
  <c r="T11" i="1"/>
  <c r="U11" i="1" s="1"/>
  <c r="Y1863" i="1"/>
  <c r="V1863" i="1"/>
  <c r="U1863" i="1"/>
  <c r="Y1862" i="1"/>
  <c r="V1862" i="1"/>
  <c r="U1862" i="1"/>
  <c r="Y1861" i="1"/>
  <c r="V1861" i="1"/>
  <c r="Y1860" i="1"/>
  <c r="V1860" i="1"/>
  <c r="Y1859" i="1"/>
  <c r="V1859" i="1"/>
  <c r="Y1858" i="1"/>
  <c r="V1858" i="1"/>
  <c r="Y1857" i="1"/>
  <c r="V1857" i="1"/>
  <c r="U1857" i="1"/>
  <c r="Y1856" i="1"/>
  <c r="V1856" i="1"/>
  <c r="Y1855" i="1"/>
  <c r="V1855" i="1"/>
  <c r="Y1854" i="1"/>
  <c r="V1854" i="1"/>
  <c r="Y1853" i="1"/>
  <c r="V1853" i="1"/>
  <c r="Y1852" i="1"/>
  <c r="V1852" i="1"/>
  <c r="Y1851" i="1"/>
  <c r="V1851" i="1"/>
  <c r="Y1850" i="1"/>
  <c r="V1850" i="1"/>
  <c r="Y1849" i="1"/>
  <c r="V1849" i="1"/>
  <c r="Y1848" i="1"/>
  <c r="V1848" i="1"/>
  <c r="Y1847" i="1"/>
  <c r="V1847" i="1"/>
  <c r="Y1846" i="1"/>
  <c r="V1846" i="1"/>
  <c r="Y1845" i="1"/>
  <c r="V1845" i="1"/>
  <c r="Y1844" i="1"/>
  <c r="V1844" i="1"/>
  <c r="Y1843" i="1"/>
  <c r="V1843" i="1"/>
  <c r="Y1842" i="1"/>
  <c r="V1842" i="1"/>
  <c r="U1842" i="1"/>
  <c r="Y1841" i="1"/>
  <c r="V1841" i="1"/>
  <c r="U1841" i="1"/>
  <c r="Y1840" i="1"/>
  <c r="V1840" i="1"/>
  <c r="Y1839" i="1"/>
  <c r="V1839" i="1"/>
  <c r="U1839" i="1"/>
  <c r="Y1838" i="1"/>
  <c r="V1838" i="1"/>
  <c r="Y1837" i="1"/>
  <c r="V1837" i="1"/>
  <c r="Y1836" i="1"/>
  <c r="V1836" i="1"/>
  <c r="Y1835" i="1"/>
  <c r="V1835" i="1"/>
  <c r="Y1834" i="1"/>
  <c r="V1834" i="1"/>
  <c r="Y1833" i="1"/>
  <c r="V1833" i="1"/>
  <c r="Y1832" i="1"/>
  <c r="V1832" i="1"/>
  <c r="Y1831" i="1"/>
  <c r="V1831" i="1"/>
  <c r="Y1830" i="1"/>
  <c r="V1830" i="1"/>
  <c r="Y1829" i="1"/>
  <c r="V1829" i="1"/>
  <c r="Y1828" i="1"/>
  <c r="V1828" i="1"/>
  <c r="Y1827" i="1"/>
  <c r="V1827" i="1"/>
  <c r="Y1826" i="1"/>
  <c r="V1826" i="1"/>
  <c r="Y1825" i="1"/>
  <c r="V1825" i="1"/>
  <c r="Y1824" i="1"/>
  <c r="V1824" i="1"/>
  <c r="Y1823" i="1"/>
  <c r="V1823" i="1"/>
  <c r="U1823" i="1"/>
  <c r="Y1822" i="1"/>
  <c r="V1822" i="1"/>
  <c r="Y1821" i="1"/>
  <c r="V1821" i="1"/>
  <c r="Y1820" i="1"/>
  <c r="V1820" i="1"/>
  <c r="Y1819" i="1"/>
  <c r="V1819" i="1"/>
  <c r="U1819" i="1"/>
  <c r="Y1818" i="1"/>
  <c r="V1818" i="1"/>
  <c r="Y1817" i="1"/>
  <c r="V1817" i="1"/>
  <c r="Y1816" i="1"/>
  <c r="V1816" i="1"/>
  <c r="Y1815" i="1"/>
  <c r="V1815" i="1"/>
  <c r="Y1814" i="1"/>
  <c r="V1814" i="1"/>
  <c r="Y1813" i="1"/>
  <c r="V1813" i="1"/>
  <c r="Y1812" i="1"/>
  <c r="V1812" i="1"/>
  <c r="Y1811" i="1"/>
  <c r="V1811" i="1"/>
  <c r="U1811" i="1"/>
  <c r="Y1810" i="1"/>
  <c r="V1810" i="1"/>
  <c r="Y1809" i="1"/>
  <c r="V1809" i="1"/>
  <c r="Y1808" i="1"/>
  <c r="V1808" i="1"/>
  <c r="Y1807" i="1"/>
  <c r="V1807" i="1"/>
  <c r="U1807" i="1"/>
  <c r="Y1806" i="1"/>
  <c r="V1806" i="1"/>
  <c r="Y1805" i="1"/>
  <c r="V1805" i="1"/>
  <c r="Y1804" i="1"/>
  <c r="V1804" i="1"/>
  <c r="Y1803" i="1"/>
  <c r="V1803" i="1"/>
  <c r="U1803" i="1"/>
  <c r="Y1802" i="1"/>
  <c r="V1802" i="1"/>
  <c r="Y1801" i="1"/>
  <c r="V1801" i="1"/>
  <c r="Y1800" i="1"/>
  <c r="V1800" i="1"/>
  <c r="Y1799" i="1"/>
  <c r="V1799" i="1"/>
  <c r="Y1798" i="1"/>
  <c r="V1798" i="1"/>
  <c r="Y1797" i="1"/>
  <c r="V1797" i="1"/>
  <c r="Y1796" i="1"/>
  <c r="V1796" i="1"/>
  <c r="Y1795" i="1"/>
  <c r="V1795" i="1"/>
  <c r="U1795" i="1"/>
  <c r="Y1794" i="1"/>
  <c r="V1794" i="1"/>
  <c r="Y1793" i="1"/>
  <c r="V1793" i="1"/>
  <c r="Y1792" i="1"/>
  <c r="V1792" i="1"/>
  <c r="Y1791" i="1"/>
  <c r="V1791" i="1"/>
  <c r="U1791" i="1"/>
  <c r="Y1790" i="1"/>
  <c r="V1790" i="1"/>
  <c r="Y1789" i="1"/>
  <c r="V1789" i="1"/>
  <c r="Y1788" i="1"/>
  <c r="V1788" i="1"/>
  <c r="Y1787" i="1"/>
  <c r="V1787" i="1"/>
  <c r="U1787" i="1"/>
  <c r="Y1786" i="1"/>
  <c r="V1786" i="1"/>
  <c r="Y1785" i="1"/>
  <c r="V1785" i="1"/>
  <c r="Y1784" i="1"/>
  <c r="V1784" i="1"/>
  <c r="Y1783" i="1"/>
  <c r="V1783" i="1"/>
  <c r="Y1782" i="1"/>
  <c r="V1782" i="1"/>
  <c r="Y1781" i="1"/>
  <c r="V1781" i="1"/>
  <c r="Y1780" i="1"/>
  <c r="V1780" i="1"/>
  <c r="Y1779" i="1"/>
  <c r="V1779" i="1"/>
  <c r="U1779" i="1"/>
  <c r="Y1778" i="1"/>
  <c r="V1778" i="1"/>
  <c r="Y1777" i="1"/>
  <c r="V1777" i="1"/>
  <c r="Y1776" i="1"/>
  <c r="V1776" i="1"/>
  <c r="Y1775" i="1"/>
  <c r="V1775" i="1"/>
  <c r="U1775" i="1"/>
  <c r="Y1774" i="1"/>
  <c r="V1774" i="1"/>
  <c r="Y1773" i="1"/>
  <c r="V1773" i="1"/>
  <c r="Y1772" i="1"/>
  <c r="V1772" i="1"/>
  <c r="Y1771" i="1"/>
  <c r="V1771" i="1"/>
  <c r="U1771" i="1"/>
  <c r="Y1770" i="1"/>
  <c r="V1770" i="1"/>
  <c r="Y1769" i="1"/>
  <c r="V1769" i="1"/>
  <c r="Y1768" i="1"/>
  <c r="V1768" i="1"/>
  <c r="Y1767" i="1"/>
  <c r="V1767" i="1"/>
  <c r="Y1766" i="1"/>
  <c r="V1766" i="1"/>
  <c r="Y1765" i="1"/>
  <c r="V1765" i="1"/>
  <c r="Y1764" i="1"/>
  <c r="V1764" i="1"/>
  <c r="Y1763" i="1"/>
  <c r="V1763" i="1"/>
  <c r="U1763" i="1"/>
  <c r="Y1762" i="1"/>
  <c r="V1762" i="1"/>
  <c r="Y1761" i="1"/>
  <c r="V1761" i="1"/>
  <c r="Y1760" i="1"/>
  <c r="V1760" i="1"/>
  <c r="Y1759" i="1"/>
  <c r="V1759" i="1"/>
  <c r="U1759" i="1"/>
  <c r="Y1758" i="1"/>
  <c r="V1758" i="1"/>
  <c r="Y1757" i="1"/>
  <c r="V1757" i="1"/>
  <c r="Y1756" i="1"/>
  <c r="V1756" i="1"/>
  <c r="Y1755" i="1"/>
  <c r="V1755" i="1"/>
  <c r="U1755" i="1"/>
  <c r="Y1754" i="1"/>
  <c r="V1754" i="1"/>
  <c r="Y1753" i="1"/>
  <c r="V1753" i="1"/>
  <c r="Y1752" i="1"/>
  <c r="V1752" i="1"/>
  <c r="Y1751" i="1"/>
  <c r="V1751" i="1"/>
  <c r="Y1750" i="1"/>
  <c r="V1750" i="1"/>
  <c r="Y1749" i="1"/>
  <c r="V1749" i="1"/>
  <c r="Y1748" i="1"/>
  <c r="V1748" i="1"/>
  <c r="Y1747" i="1"/>
  <c r="V1747" i="1"/>
  <c r="U1747" i="1"/>
  <c r="Y1746" i="1"/>
  <c r="V1746" i="1"/>
  <c r="Y1745" i="1"/>
  <c r="V1745" i="1"/>
  <c r="Y1744" i="1"/>
  <c r="V1744" i="1"/>
  <c r="Y1743" i="1"/>
  <c r="V1743" i="1"/>
  <c r="U1743" i="1"/>
  <c r="Y1742" i="1"/>
  <c r="V1742" i="1"/>
  <c r="Y1741" i="1"/>
  <c r="V1741" i="1"/>
  <c r="Y1740" i="1"/>
  <c r="V1740" i="1"/>
  <c r="Y1739" i="1"/>
  <c r="V1739" i="1"/>
  <c r="U1739" i="1"/>
  <c r="Y1738" i="1"/>
  <c r="V1738" i="1"/>
  <c r="Y1737" i="1"/>
  <c r="V1737" i="1"/>
  <c r="Y1736" i="1"/>
  <c r="V1736" i="1"/>
  <c r="Y1735" i="1"/>
  <c r="V1735" i="1"/>
  <c r="Y1734" i="1"/>
  <c r="V1734" i="1"/>
  <c r="Y1733" i="1"/>
  <c r="V1733" i="1"/>
  <c r="Y1732" i="1"/>
  <c r="V1732" i="1"/>
  <c r="Y1731" i="1"/>
  <c r="V1731" i="1"/>
  <c r="U1731" i="1"/>
  <c r="Y1730" i="1"/>
  <c r="V1730" i="1"/>
  <c r="Y1729" i="1"/>
  <c r="V1729" i="1"/>
  <c r="Y1728" i="1"/>
  <c r="V1728" i="1"/>
  <c r="Y1727" i="1"/>
  <c r="V1727" i="1"/>
  <c r="U1727" i="1"/>
  <c r="Y1726" i="1"/>
  <c r="V1726" i="1"/>
  <c r="Y1725" i="1"/>
  <c r="V1725" i="1"/>
  <c r="Y1724" i="1"/>
  <c r="V1724" i="1"/>
  <c r="Y1723" i="1"/>
  <c r="V1723" i="1"/>
  <c r="U1723" i="1"/>
  <c r="Y1722" i="1"/>
  <c r="V1722" i="1"/>
  <c r="U1722" i="1"/>
  <c r="Y1721" i="1"/>
  <c r="V1721" i="1"/>
  <c r="Y1720" i="1"/>
  <c r="V1720" i="1"/>
  <c r="Y1719" i="1"/>
  <c r="V1719" i="1"/>
  <c r="U1719" i="1"/>
  <c r="Y1718" i="1"/>
  <c r="V1718" i="1"/>
  <c r="Y1717" i="1"/>
  <c r="V1717" i="1"/>
  <c r="Y1716" i="1"/>
  <c r="V1716" i="1"/>
  <c r="Y1715" i="1"/>
  <c r="V1715" i="1"/>
  <c r="U1715" i="1"/>
  <c r="Y1714" i="1"/>
  <c r="V1714" i="1"/>
  <c r="Y1713" i="1"/>
  <c r="V1713" i="1"/>
  <c r="Y1712" i="1"/>
  <c r="V1712" i="1"/>
  <c r="Y1711" i="1"/>
  <c r="V1711" i="1"/>
  <c r="U1711" i="1"/>
  <c r="Y1710" i="1"/>
  <c r="V1710" i="1"/>
  <c r="Y1709" i="1"/>
  <c r="V1709" i="1"/>
  <c r="Y1708" i="1"/>
  <c r="V1708" i="1"/>
  <c r="Y1707" i="1"/>
  <c r="V1707" i="1"/>
  <c r="Y1706" i="1"/>
  <c r="V1706" i="1"/>
  <c r="Y1705" i="1"/>
  <c r="V1705" i="1"/>
  <c r="Y1704" i="1"/>
  <c r="V1704" i="1"/>
  <c r="Y1703" i="1"/>
  <c r="V1703" i="1"/>
  <c r="U1703" i="1"/>
  <c r="Y1702" i="1"/>
  <c r="V1702" i="1"/>
  <c r="Y1701" i="1"/>
  <c r="V1701" i="1"/>
  <c r="Y1700" i="1"/>
  <c r="V1700" i="1"/>
  <c r="Y1699" i="1"/>
  <c r="V1699" i="1"/>
  <c r="U1699" i="1"/>
  <c r="Y1698" i="1"/>
  <c r="V1698" i="1"/>
  <c r="Y1697" i="1"/>
  <c r="V1697" i="1"/>
  <c r="Y1696" i="1"/>
  <c r="V1696" i="1"/>
  <c r="Y1695" i="1"/>
  <c r="V1695" i="1"/>
  <c r="U1695" i="1"/>
  <c r="Y1694" i="1"/>
  <c r="V1694" i="1"/>
  <c r="Y1693" i="1"/>
  <c r="V1693" i="1"/>
  <c r="Y1692" i="1"/>
  <c r="V1692" i="1"/>
  <c r="Y1691" i="1"/>
  <c r="V1691" i="1"/>
  <c r="Y1690" i="1"/>
  <c r="V1690" i="1"/>
  <c r="Y1689" i="1"/>
  <c r="V1689" i="1"/>
  <c r="Y1688" i="1"/>
  <c r="V1688" i="1"/>
  <c r="Y1687" i="1"/>
  <c r="V1687" i="1"/>
  <c r="U1687" i="1"/>
  <c r="Y1686" i="1"/>
  <c r="V1686" i="1"/>
  <c r="Y1685" i="1"/>
  <c r="V1685" i="1"/>
  <c r="Y1684" i="1"/>
  <c r="V1684" i="1"/>
  <c r="Y1683" i="1"/>
  <c r="V1683" i="1"/>
  <c r="U1683" i="1"/>
  <c r="Y1682" i="1"/>
  <c r="V1682" i="1"/>
  <c r="Y1681" i="1"/>
  <c r="V1681" i="1"/>
  <c r="Y1680" i="1"/>
  <c r="V1680" i="1"/>
  <c r="Y1679" i="1"/>
  <c r="V1679" i="1"/>
  <c r="U1679" i="1"/>
  <c r="Y1678" i="1"/>
  <c r="V1678" i="1"/>
  <c r="Y1677" i="1"/>
  <c r="V1677" i="1"/>
  <c r="Y1676" i="1"/>
  <c r="V1676" i="1"/>
  <c r="Y1675" i="1"/>
  <c r="V1675" i="1"/>
  <c r="Y1674" i="1"/>
  <c r="V1674" i="1"/>
  <c r="Y1673" i="1"/>
  <c r="V1673" i="1"/>
  <c r="Y1672" i="1"/>
  <c r="V1672" i="1"/>
  <c r="Y1671" i="1"/>
  <c r="V1671" i="1"/>
  <c r="U1671" i="1"/>
  <c r="Y1670" i="1"/>
  <c r="V1670" i="1"/>
  <c r="Y1669" i="1"/>
  <c r="V1669" i="1"/>
  <c r="Y1668" i="1"/>
  <c r="V1668" i="1"/>
  <c r="Y1667" i="1"/>
  <c r="V1667" i="1"/>
  <c r="U1667" i="1"/>
  <c r="Y1666" i="1"/>
  <c r="V1666" i="1"/>
  <c r="Y1665" i="1"/>
  <c r="V1665" i="1"/>
  <c r="Y1664" i="1"/>
  <c r="V1664" i="1"/>
  <c r="Y1663" i="1"/>
  <c r="V1663" i="1"/>
  <c r="U1663" i="1"/>
  <c r="Y1662" i="1"/>
  <c r="V1662" i="1"/>
  <c r="Y1661" i="1"/>
  <c r="V1661" i="1"/>
  <c r="Y1660" i="1"/>
  <c r="V1660" i="1"/>
  <c r="Y1659" i="1"/>
  <c r="V1659" i="1"/>
  <c r="Y1658" i="1"/>
  <c r="V1658" i="1"/>
  <c r="U1658" i="1"/>
  <c r="Y1657" i="1"/>
  <c r="V1657" i="1"/>
  <c r="Y1656" i="1"/>
  <c r="V1656" i="1"/>
  <c r="Y1655" i="1"/>
  <c r="V1655" i="1"/>
  <c r="U1655" i="1"/>
  <c r="Y1654" i="1"/>
  <c r="V1654" i="1"/>
  <c r="Y1653" i="1"/>
  <c r="V1653" i="1"/>
  <c r="Y1652" i="1"/>
  <c r="V1652" i="1"/>
  <c r="Y1651" i="1"/>
  <c r="V1651" i="1"/>
  <c r="U1651" i="1"/>
  <c r="Y1650" i="1"/>
  <c r="V1650" i="1"/>
  <c r="Y1649" i="1"/>
  <c r="V1649" i="1"/>
  <c r="Y1648" i="1"/>
  <c r="V1648" i="1"/>
  <c r="Y1647" i="1"/>
  <c r="V1647" i="1"/>
  <c r="Y1646" i="1"/>
  <c r="V1646" i="1"/>
  <c r="Y1645" i="1"/>
  <c r="V1645" i="1"/>
  <c r="Y1644" i="1"/>
  <c r="V1644" i="1"/>
  <c r="Y1643" i="1"/>
  <c r="V1643" i="1"/>
  <c r="U1643" i="1"/>
  <c r="Y1642" i="1"/>
  <c r="V1642" i="1"/>
  <c r="Y1641" i="1"/>
  <c r="V1641" i="1"/>
  <c r="Y1640" i="1"/>
  <c r="V1640" i="1"/>
  <c r="Y1639" i="1"/>
  <c r="V1639" i="1"/>
  <c r="U1639" i="1"/>
  <c r="Y1638" i="1"/>
  <c r="V1638" i="1"/>
  <c r="Y1637" i="1"/>
  <c r="V1637" i="1"/>
  <c r="Y1636" i="1"/>
  <c r="V1636" i="1"/>
  <c r="Y1635" i="1"/>
  <c r="V1635" i="1"/>
  <c r="U1635" i="1"/>
  <c r="Y1634" i="1"/>
  <c r="V1634" i="1"/>
  <c r="Y1633" i="1"/>
  <c r="V1633" i="1"/>
  <c r="Y1632" i="1"/>
  <c r="V1632" i="1"/>
  <c r="Y1631" i="1"/>
  <c r="V1631" i="1"/>
  <c r="Y1630" i="1"/>
  <c r="V1630" i="1"/>
  <c r="Y1629" i="1"/>
  <c r="V1629" i="1"/>
  <c r="Y1628" i="1"/>
  <c r="V1628" i="1"/>
  <c r="Y1627" i="1"/>
  <c r="V1627" i="1"/>
  <c r="U1627" i="1"/>
  <c r="Y1626" i="1"/>
  <c r="V1626" i="1"/>
  <c r="U1626" i="1"/>
  <c r="Y1625" i="1"/>
  <c r="V1625" i="1"/>
  <c r="Y1624" i="1"/>
  <c r="V1624" i="1"/>
  <c r="Y1623" i="1"/>
  <c r="V1623" i="1"/>
  <c r="U1623" i="1"/>
  <c r="Y1622" i="1"/>
  <c r="V1622" i="1"/>
  <c r="Y1621" i="1"/>
  <c r="V1621" i="1"/>
  <c r="Y1620" i="1"/>
  <c r="V1620" i="1"/>
  <c r="Y1619" i="1"/>
  <c r="V1619" i="1"/>
  <c r="Y1618" i="1"/>
  <c r="V1618" i="1"/>
  <c r="Y1617" i="1"/>
  <c r="V1617" i="1"/>
  <c r="Y1616" i="1"/>
  <c r="V1616" i="1"/>
  <c r="Y1615" i="1"/>
  <c r="V1615" i="1"/>
  <c r="U1615" i="1"/>
  <c r="Y1614" i="1"/>
  <c r="V1614" i="1"/>
  <c r="Y1613" i="1"/>
  <c r="V1613" i="1"/>
  <c r="Y1612" i="1"/>
  <c r="V1612" i="1"/>
  <c r="Y1611" i="1"/>
  <c r="V1611" i="1"/>
  <c r="U1611" i="1"/>
  <c r="Y1610" i="1"/>
  <c r="V1610" i="1"/>
  <c r="Y1609" i="1"/>
  <c r="V1609" i="1"/>
  <c r="Y1608" i="1"/>
  <c r="V1608" i="1"/>
  <c r="Y1607" i="1"/>
  <c r="V1607" i="1"/>
  <c r="U1607" i="1"/>
  <c r="Y1606" i="1"/>
  <c r="V1606" i="1"/>
  <c r="Y1605" i="1"/>
  <c r="V1605" i="1"/>
  <c r="Y1604" i="1"/>
  <c r="V1604" i="1"/>
  <c r="Y1603" i="1"/>
  <c r="V1603" i="1"/>
  <c r="Y1602" i="1"/>
  <c r="V1602" i="1"/>
  <c r="Y1601" i="1"/>
  <c r="V1601" i="1"/>
  <c r="Y1600" i="1"/>
  <c r="V1600" i="1"/>
  <c r="Y1599" i="1"/>
  <c r="V1599" i="1"/>
  <c r="U1599" i="1"/>
  <c r="Y1598" i="1"/>
  <c r="V1598" i="1"/>
  <c r="Y1597" i="1"/>
  <c r="V1597" i="1"/>
  <c r="Y1596" i="1"/>
  <c r="V1596" i="1"/>
  <c r="Y1595" i="1"/>
  <c r="V1595" i="1"/>
  <c r="U1595" i="1"/>
  <c r="Y1594" i="1"/>
  <c r="V1594" i="1"/>
  <c r="U1594" i="1"/>
  <c r="Y1593" i="1"/>
  <c r="V1593" i="1"/>
  <c r="Y1592" i="1"/>
  <c r="V1592" i="1"/>
  <c r="Y1591" i="1"/>
  <c r="V1591" i="1"/>
  <c r="Y1590" i="1"/>
  <c r="V1590" i="1"/>
  <c r="Y1589" i="1"/>
  <c r="V1589" i="1"/>
  <c r="Y1588" i="1"/>
  <c r="V1588" i="1"/>
  <c r="Y1587" i="1"/>
  <c r="V1587" i="1"/>
  <c r="U1587" i="1"/>
  <c r="Y1586" i="1"/>
  <c r="V1586" i="1"/>
  <c r="Y1585" i="1"/>
  <c r="V1585" i="1"/>
  <c r="Y1584" i="1"/>
  <c r="V1584" i="1"/>
  <c r="Y1583" i="1"/>
  <c r="V1583" i="1"/>
  <c r="U1583" i="1"/>
  <c r="Y1582" i="1"/>
  <c r="V1582" i="1"/>
  <c r="Y1581" i="1"/>
  <c r="V1581" i="1"/>
  <c r="Y1580" i="1"/>
  <c r="V1580" i="1"/>
  <c r="Y1579" i="1"/>
  <c r="V1579" i="1"/>
  <c r="U1579" i="1"/>
  <c r="Y1578" i="1"/>
  <c r="V1578" i="1"/>
  <c r="Y1577" i="1"/>
  <c r="V1577" i="1"/>
  <c r="Y1576" i="1"/>
  <c r="V1576" i="1"/>
  <c r="Y1575" i="1"/>
  <c r="V1575" i="1"/>
  <c r="Y1574" i="1"/>
  <c r="V1574" i="1"/>
  <c r="Y1573" i="1"/>
  <c r="V1573" i="1"/>
  <c r="Y1572" i="1"/>
  <c r="V1572" i="1"/>
  <c r="Y1571" i="1"/>
  <c r="V1571" i="1"/>
  <c r="U1571" i="1"/>
  <c r="Y1570" i="1"/>
  <c r="V1570" i="1"/>
  <c r="Y1569" i="1"/>
  <c r="V1569" i="1"/>
  <c r="Y1568" i="1"/>
  <c r="V1568" i="1"/>
  <c r="Y1567" i="1"/>
  <c r="V1567" i="1"/>
  <c r="U1567" i="1"/>
  <c r="Y1566" i="1"/>
  <c r="V1566" i="1"/>
  <c r="Y1565" i="1"/>
  <c r="V1565" i="1"/>
  <c r="Y1564" i="1"/>
  <c r="V1564" i="1"/>
  <c r="Y1563" i="1"/>
  <c r="V1563" i="1"/>
  <c r="U1563" i="1"/>
  <c r="Y1562" i="1"/>
  <c r="V1562" i="1"/>
  <c r="Y1561" i="1"/>
  <c r="V1561" i="1"/>
  <c r="Y1560" i="1"/>
  <c r="V1560" i="1"/>
  <c r="Y1559" i="1"/>
  <c r="V1559" i="1"/>
  <c r="Y1558" i="1"/>
  <c r="V1558" i="1"/>
  <c r="Y1557" i="1"/>
  <c r="V1557" i="1"/>
  <c r="Y1556" i="1"/>
  <c r="V1556" i="1"/>
  <c r="Y1555" i="1"/>
  <c r="V1555" i="1"/>
  <c r="U1555" i="1"/>
  <c r="Y1554" i="1"/>
  <c r="V1554" i="1"/>
  <c r="Y1553" i="1"/>
  <c r="V1553" i="1"/>
  <c r="Y1552" i="1"/>
  <c r="V1552" i="1"/>
  <c r="Y1551" i="1"/>
  <c r="V1551" i="1"/>
  <c r="U1551" i="1"/>
  <c r="Y1550" i="1"/>
  <c r="V1550" i="1"/>
  <c r="Y1549" i="1"/>
  <c r="V1549" i="1"/>
  <c r="Y1548" i="1"/>
  <c r="V1548" i="1"/>
  <c r="Y1547" i="1"/>
  <c r="V1547" i="1"/>
  <c r="U1547" i="1"/>
  <c r="Y1546" i="1"/>
  <c r="V1546" i="1"/>
  <c r="Y1545" i="1"/>
  <c r="V1545" i="1"/>
  <c r="Y1544" i="1"/>
  <c r="V1544" i="1"/>
  <c r="Y1543" i="1"/>
  <c r="V1543" i="1"/>
  <c r="Y1542" i="1"/>
  <c r="V1542" i="1"/>
  <c r="Y1541" i="1"/>
  <c r="V1541" i="1"/>
  <c r="Y1540" i="1"/>
  <c r="V1540" i="1"/>
  <c r="Y1539" i="1"/>
  <c r="V1539" i="1"/>
  <c r="U1539" i="1"/>
  <c r="Y1538" i="1"/>
  <c r="V1538" i="1"/>
  <c r="Y1537" i="1"/>
  <c r="V1537" i="1"/>
  <c r="Y1536" i="1"/>
  <c r="V1536" i="1"/>
  <c r="Y1535" i="1"/>
  <c r="V1535" i="1"/>
  <c r="U1535" i="1"/>
  <c r="Y1534" i="1"/>
  <c r="V1534" i="1"/>
  <c r="Y1533" i="1"/>
  <c r="V1533" i="1"/>
  <c r="Y1532" i="1"/>
  <c r="V1532" i="1"/>
  <c r="Y1531" i="1"/>
  <c r="V1531" i="1"/>
  <c r="U1531" i="1"/>
  <c r="Y1530" i="1"/>
  <c r="V1530" i="1"/>
  <c r="U1530" i="1"/>
  <c r="Y1529" i="1"/>
  <c r="V1529" i="1"/>
  <c r="Y1528" i="1"/>
  <c r="V1528" i="1"/>
  <c r="Y1527" i="1"/>
  <c r="V1527" i="1"/>
  <c r="U1527" i="1"/>
  <c r="Y1526" i="1"/>
  <c r="V1526" i="1"/>
  <c r="Y1525" i="1"/>
  <c r="V1525" i="1"/>
  <c r="Y1524" i="1"/>
  <c r="V1524" i="1"/>
  <c r="Y1523" i="1"/>
  <c r="V1523" i="1"/>
  <c r="U1523" i="1"/>
  <c r="Y1522" i="1"/>
  <c r="V1522" i="1"/>
  <c r="Y1521" i="1"/>
  <c r="V1521" i="1"/>
  <c r="Y1520" i="1"/>
  <c r="V1520" i="1"/>
  <c r="Y1519" i="1"/>
  <c r="V1519" i="1"/>
  <c r="U1519" i="1"/>
  <c r="Y1518" i="1"/>
  <c r="V1518" i="1"/>
  <c r="Y1517" i="1"/>
  <c r="V1517" i="1"/>
  <c r="Y1516" i="1"/>
  <c r="V1516" i="1"/>
  <c r="Y1515" i="1"/>
  <c r="V1515" i="1"/>
  <c r="Y1514" i="1"/>
  <c r="V1514" i="1"/>
  <c r="U1514" i="1"/>
  <c r="Y1513" i="1"/>
  <c r="V1513" i="1"/>
  <c r="Y1512" i="1"/>
  <c r="V1512" i="1"/>
  <c r="Y1511" i="1"/>
  <c r="V1511" i="1"/>
  <c r="U1511" i="1"/>
  <c r="Y1510" i="1"/>
  <c r="V1510" i="1"/>
  <c r="Y1509" i="1"/>
  <c r="V1509" i="1"/>
  <c r="Y1508" i="1"/>
  <c r="V1508" i="1"/>
  <c r="Y1507" i="1"/>
  <c r="V1507" i="1"/>
  <c r="U1507" i="1"/>
  <c r="Y1506" i="1"/>
  <c r="V1506" i="1"/>
  <c r="U1506" i="1"/>
  <c r="Y1505" i="1"/>
  <c r="V1505" i="1"/>
  <c r="Y1504" i="1"/>
  <c r="V1504" i="1"/>
  <c r="Y1503" i="1"/>
  <c r="V1503" i="1"/>
  <c r="U1503" i="1"/>
  <c r="Y1502" i="1"/>
  <c r="V1502" i="1"/>
  <c r="Y1501" i="1"/>
  <c r="V1501" i="1"/>
  <c r="Y1500" i="1"/>
  <c r="V1500" i="1"/>
  <c r="Y1499" i="1"/>
  <c r="V1499" i="1"/>
  <c r="U1499" i="1"/>
  <c r="Y1498" i="1"/>
  <c r="V1498" i="1"/>
  <c r="Y1497" i="1"/>
  <c r="V1497" i="1"/>
  <c r="Y1496" i="1"/>
  <c r="V1496" i="1"/>
  <c r="Y1495" i="1"/>
  <c r="V1495" i="1"/>
  <c r="U1495" i="1"/>
  <c r="Y1494" i="1"/>
  <c r="V1494" i="1"/>
  <c r="Y1493" i="1"/>
  <c r="V1493" i="1"/>
  <c r="Y1492" i="1"/>
  <c r="V1492" i="1"/>
  <c r="Y1491" i="1"/>
  <c r="V1491" i="1"/>
  <c r="Y1490" i="1"/>
  <c r="V1490" i="1"/>
  <c r="U1490" i="1"/>
  <c r="Y1489" i="1"/>
  <c r="V1489" i="1"/>
  <c r="Y1488" i="1"/>
  <c r="V1488" i="1"/>
  <c r="Y1487" i="1"/>
  <c r="V1487" i="1"/>
  <c r="U1487" i="1"/>
  <c r="Y1486" i="1"/>
  <c r="V1486" i="1"/>
  <c r="Y1485" i="1"/>
  <c r="V1485" i="1"/>
  <c r="Y1484" i="1"/>
  <c r="V1484" i="1"/>
  <c r="Y1483" i="1"/>
  <c r="V1483" i="1"/>
  <c r="U1483" i="1"/>
  <c r="Y1482" i="1"/>
  <c r="V1482" i="1"/>
  <c r="U1482" i="1"/>
  <c r="Y1481" i="1"/>
  <c r="V1481" i="1"/>
  <c r="Y1480" i="1"/>
  <c r="V1480" i="1"/>
  <c r="Y1479" i="1"/>
  <c r="V1479" i="1"/>
  <c r="U1479" i="1"/>
  <c r="Y1478" i="1"/>
  <c r="V1478" i="1"/>
  <c r="Y1477" i="1"/>
  <c r="V1477" i="1"/>
  <c r="Y1476" i="1"/>
  <c r="V1476" i="1"/>
  <c r="Y1475" i="1"/>
  <c r="V1475" i="1"/>
  <c r="U1475" i="1"/>
  <c r="Y1474" i="1"/>
  <c r="V1474" i="1"/>
  <c r="U1474" i="1"/>
  <c r="Y1473" i="1"/>
  <c r="V1473" i="1"/>
  <c r="Y1472" i="1"/>
  <c r="V1472" i="1"/>
  <c r="Y1471" i="1"/>
  <c r="V1471" i="1"/>
  <c r="Y1470" i="1"/>
  <c r="V1470" i="1"/>
  <c r="Y1469" i="1"/>
  <c r="V1469" i="1"/>
  <c r="Y1468" i="1"/>
  <c r="V1468" i="1"/>
  <c r="Y1467" i="1"/>
  <c r="V1467" i="1"/>
  <c r="U1467" i="1"/>
  <c r="Y1466" i="1"/>
  <c r="V1466" i="1"/>
  <c r="U1466" i="1"/>
  <c r="Y1465" i="1"/>
  <c r="V1465" i="1"/>
  <c r="Y1464" i="1"/>
  <c r="V1464" i="1"/>
  <c r="Y1463" i="1"/>
  <c r="V1463" i="1"/>
  <c r="U1463" i="1"/>
  <c r="Y1462" i="1"/>
  <c r="V1462" i="1"/>
  <c r="Y1461" i="1"/>
  <c r="V1461" i="1"/>
  <c r="Y1460" i="1"/>
  <c r="V1460" i="1"/>
  <c r="Y1459" i="1"/>
  <c r="V1459" i="1"/>
  <c r="Y1458" i="1"/>
  <c r="V1458" i="1"/>
  <c r="Y1457" i="1"/>
  <c r="V1457" i="1"/>
  <c r="Y1456" i="1"/>
  <c r="V1456" i="1"/>
  <c r="Y1455" i="1"/>
  <c r="V1455" i="1"/>
  <c r="U1455" i="1"/>
  <c r="Y1454" i="1"/>
  <c r="V1454" i="1"/>
  <c r="U1454" i="1"/>
  <c r="Y1453" i="1"/>
  <c r="V1453" i="1"/>
  <c r="Y1452" i="1"/>
  <c r="V1452" i="1"/>
  <c r="Y1451" i="1"/>
  <c r="V1451" i="1"/>
  <c r="U1451" i="1"/>
  <c r="Y1450" i="1"/>
  <c r="V1450" i="1"/>
  <c r="Y1449" i="1"/>
  <c r="V1449" i="1"/>
  <c r="Y1448" i="1"/>
  <c r="V1448" i="1"/>
  <c r="Y1447" i="1"/>
  <c r="V1447" i="1"/>
  <c r="Y1446" i="1"/>
  <c r="V1446" i="1"/>
  <c r="U1446" i="1"/>
  <c r="Y1445" i="1"/>
  <c r="V1445" i="1"/>
  <c r="Y1444" i="1"/>
  <c r="V1444" i="1"/>
  <c r="Y1443" i="1"/>
  <c r="V1443" i="1"/>
  <c r="U1443" i="1"/>
  <c r="Y1442" i="1"/>
  <c r="V1442" i="1"/>
  <c r="Y1441" i="1"/>
  <c r="V1441" i="1"/>
  <c r="Y1440" i="1"/>
  <c r="V1440" i="1"/>
  <c r="Y1439" i="1"/>
  <c r="V1439" i="1"/>
  <c r="U1439" i="1"/>
  <c r="Y1438" i="1"/>
  <c r="V1438" i="1"/>
  <c r="U1438" i="1"/>
  <c r="Y1437" i="1"/>
  <c r="V1437" i="1"/>
  <c r="Y1436" i="1"/>
  <c r="V1436" i="1"/>
  <c r="Y1435" i="1"/>
  <c r="V1435" i="1"/>
  <c r="U1435" i="1"/>
  <c r="Y1434" i="1"/>
  <c r="V1434" i="1"/>
  <c r="Y1433" i="1"/>
  <c r="V1433" i="1"/>
  <c r="Y1432" i="1"/>
  <c r="V1432" i="1"/>
  <c r="Y1431" i="1"/>
  <c r="V1431" i="1"/>
  <c r="U1431" i="1"/>
  <c r="Y1430" i="1"/>
  <c r="V1430" i="1"/>
  <c r="U1430" i="1"/>
  <c r="Y1429" i="1"/>
  <c r="V1429" i="1"/>
  <c r="Y1428" i="1"/>
  <c r="V1428" i="1"/>
  <c r="Y1427" i="1"/>
  <c r="V1427" i="1"/>
  <c r="Y1426" i="1"/>
  <c r="V1426" i="1"/>
  <c r="Y1425" i="1"/>
  <c r="V1425" i="1"/>
  <c r="Y1424" i="1"/>
  <c r="V1424" i="1"/>
  <c r="Y1423" i="1"/>
  <c r="V1423" i="1"/>
  <c r="U1423" i="1"/>
  <c r="Y1422" i="1"/>
  <c r="V1422" i="1"/>
  <c r="U1422" i="1"/>
  <c r="Y1421" i="1"/>
  <c r="V1421" i="1"/>
  <c r="Y1420" i="1"/>
  <c r="V1420" i="1"/>
  <c r="Y1419" i="1"/>
  <c r="V1419" i="1"/>
  <c r="U1419" i="1"/>
  <c r="Y1418" i="1"/>
  <c r="V1418" i="1"/>
  <c r="Y1417" i="1"/>
  <c r="V1417" i="1"/>
  <c r="Y1416" i="1"/>
  <c r="V1416" i="1"/>
  <c r="Y1415" i="1"/>
  <c r="V1415" i="1"/>
  <c r="Y1414" i="1"/>
  <c r="V1414" i="1"/>
  <c r="U1414" i="1"/>
  <c r="Y1413" i="1"/>
  <c r="V1413" i="1"/>
  <c r="Y1412" i="1"/>
  <c r="V1412" i="1"/>
  <c r="Y1411" i="1"/>
  <c r="V1411" i="1"/>
  <c r="U1411" i="1"/>
  <c r="Y1410" i="1"/>
  <c r="V1410" i="1"/>
  <c r="Y1409" i="1"/>
  <c r="V1409" i="1"/>
  <c r="U1409" i="1"/>
  <c r="Y1408" i="1"/>
  <c r="V1408" i="1"/>
  <c r="Y1407" i="1"/>
  <c r="V1407" i="1"/>
  <c r="Y1406" i="1"/>
  <c r="V1406" i="1"/>
  <c r="U1406" i="1"/>
  <c r="Y1405" i="1"/>
  <c r="V1405" i="1"/>
  <c r="Y1404" i="1"/>
  <c r="V1404" i="1"/>
  <c r="Y1403" i="1"/>
  <c r="V1403" i="1"/>
  <c r="U1403" i="1"/>
  <c r="Y1402" i="1"/>
  <c r="V1402" i="1"/>
  <c r="Y1401" i="1"/>
  <c r="V1401" i="1"/>
  <c r="U1401" i="1"/>
  <c r="Y1400" i="1"/>
  <c r="V1400" i="1"/>
  <c r="Y1399" i="1"/>
  <c r="V1399" i="1"/>
  <c r="Y1398" i="1"/>
  <c r="V1398" i="1"/>
  <c r="U1398" i="1"/>
  <c r="Y1397" i="1"/>
  <c r="V1397" i="1"/>
  <c r="Y1396" i="1"/>
  <c r="V1396" i="1"/>
  <c r="Y1395" i="1"/>
  <c r="V1395" i="1"/>
  <c r="U1395" i="1"/>
  <c r="Y1394" i="1"/>
  <c r="V1394" i="1"/>
  <c r="U1394" i="1"/>
  <c r="Y1393" i="1"/>
  <c r="V1393" i="1"/>
  <c r="Y1392" i="1"/>
  <c r="V1392" i="1"/>
  <c r="Y1391" i="1"/>
  <c r="V1391" i="1"/>
  <c r="Y1390" i="1"/>
  <c r="V1390" i="1"/>
  <c r="Y1389" i="1"/>
  <c r="V1389" i="1"/>
  <c r="Y1388" i="1"/>
  <c r="V1388" i="1"/>
  <c r="Y1387" i="1"/>
  <c r="V1387" i="1"/>
  <c r="U1387" i="1"/>
  <c r="Y1386" i="1"/>
  <c r="V1386" i="1"/>
  <c r="U1386" i="1"/>
  <c r="Y1385" i="1"/>
  <c r="V1385" i="1"/>
  <c r="Y1384" i="1"/>
  <c r="V1384" i="1"/>
  <c r="Y1383" i="1"/>
  <c r="V1383" i="1"/>
  <c r="Y1382" i="1"/>
  <c r="V1382" i="1"/>
  <c r="U1382" i="1"/>
  <c r="Y1381" i="1"/>
  <c r="V1381" i="1"/>
  <c r="Y1380" i="1"/>
  <c r="V1380" i="1"/>
  <c r="Y1379" i="1"/>
  <c r="V1379" i="1"/>
  <c r="U1379" i="1"/>
  <c r="Y1378" i="1"/>
  <c r="V1378" i="1"/>
  <c r="Y1377" i="1"/>
  <c r="V1377" i="1"/>
  <c r="Y1376" i="1"/>
  <c r="V1376" i="1"/>
  <c r="Y1375" i="1"/>
  <c r="V1375" i="1"/>
  <c r="U1375" i="1"/>
  <c r="Y1374" i="1"/>
  <c r="V1374" i="1"/>
  <c r="U1374" i="1"/>
  <c r="Y1373" i="1"/>
  <c r="V1373" i="1"/>
  <c r="Y1372" i="1"/>
  <c r="V1372" i="1"/>
  <c r="Y1371" i="1"/>
  <c r="V1371" i="1"/>
  <c r="U1371" i="1"/>
  <c r="Y1370" i="1"/>
  <c r="V1370" i="1"/>
  <c r="U1370" i="1"/>
  <c r="Y1369" i="1"/>
  <c r="V1369" i="1"/>
  <c r="Y1368" i="1"/>
  <c r="V1368" i="1"/>
  <c r="Y1367" i="1"/>
  <c r="V1367" i="1"/>
  <c r="Y1366" i="1"/>
  <c r="V1366" i="1"/>
  <c r="U1366" i="1"/>
  <c r="Y1365" i="1"/>
  <c r="V1365" i="1"/>
  <c r="Y1364" i="1"/>
  <c r="V1364" i="1"/>
  <c r="Y1363" i="1"/>
  <c r="V1363" i="1"/>
  <c r="U1363" i="1"/>
  <c r="Y1362" i="1"/>
  <c r="V1362" i="1"/>
  <c r="U1362" i="1"/>
  <c r="Y1361" i="1"/>
  <c r="V1361" i="1"/>
  <c r="Y1360" i="1"/>
  <c r="V1360" i="1"/>
  <c r="Y1359" i="1"/>
  <c r="V1359" i="1"/>
  <c r="Y1358" i="1"/>
  <c r="V1358" i="1"/>
  <c r="Y1357" i="1"/>
  <c r="V1357" i="1"/>
  <c r="Y1356" i="1"/>
  <c r="V1356" i="1"/>
  <c r="Y1355" i="1"/>
  <c r="V1355" i="1"/>
  <c r="U1355" i="1"/>
  <c r="Y1354" i="1"/>
  <c r="V1354" i="1"/>
  <c r="U1354" i="1"/>
  <c r="Y1353" i="1"/>
  <c r="V1353" i="1"/>
  <c r="Y1352" i="1"/>
  <c r="V1352" i="1"/>
  <c r="Y1351" i="1"/>
  <c r="V1351" i="1"/>
  <c r="Y1350" i="1"/>
  <c r="V1350" i="1"/>
  <c r="U1350" i="1"/>
  <c r="Y1349" i="1"/>
  <c r="V1349" i="1"/>
  <c r="Y1348" i="1"/>
  <c r="V1348" i="1"/>
  <c r="Y1347" i="1"/>
  <c r="V1347" i="1"/>
  <c r="U1347" i="1"/>
  <c r="Y1346" i="1"/>
  <c r="V1346" i="1"/>
  <c r="U1346" i="1"/>
  <c r="Y1345" i="1"/>
  <c r="V1345" i="1"/>
  <c r="Y1344" i="1"/>
  <c r="V1344" i="1"/>
  <c r="Y1343" i="1"/>
  <c r="V1343" i="1"/>
  <c r="Y1342" i="1"/>
  <c r="V1342" i="1"/>
  <c r="U1342" i="1"/>
  <c r="Y1341" i="1"/>
  <c r="V1341" i="1"/>
  <c r="U1341" i="1"/>
  <c r="Y1340" i="1"/>
  <c r="V1340" i="1"/>
  <c r="Y1339" i="1"/>
  <c r="V1339" i="1"/>
  <c r="U1339" i="1"/>
  <c r="Y1338" i="1"/>
  <c r="V1338" i="1"/>
  <c r="U1338" i="1"/>
  <c r="Y1337" i="1"/>
  <c r="V1337" i="1"/>
  <c r="Y1336" i="1"/>
  <c r="V1336" i="1"/>
  <c r="Y1335" i="1"/>
  <c r="V1335" i="1"/>
  <c r="U1335" i="1"/>
  <c r="Y1334" i="1"/>
  <c r="V1334" i="1"/>
  <c r="U1334" i="1"/>
  <c r="Y1333" i="1"/>
  <c r="V1333" i="1"/>
  <c r="Y1332" i="1"/>
  <c r="V1332" i="1"/>
  <c r="Y1331" i="1"/>
  <c r="V1331" i="1"/>
  <c r="U1331" i="1"/>
  <c r="Y1330" i="1"/>
  <c r="V1330" i="1"/>
  <c r="Y1329" i="1"/>
  <c r="V1329" i="1"/>
  <c r="Y1328" i="1"/>
  <c r="V1328" i="1"/>
  <c r="U1328" i="1"/>
  <c r="Y1327" i="1"/>
  <c r="V1327" i="1"/>
  <c r="U1327" i="1"/>
  <c r="Y1326" i="1"/>
  <c r="V1326" i="1"/>
  <c r="Y1325" i="1"/>
  <c r="V1325" i="1"/>
  <c r="Y1324" i="1"/>
  <c r="V1324" i="1"/>
  <c r="Y1323" i="1"/>
  <c r="V1323" i="1"/>
  <c r="U1323" i="1"/>
  <c r="Y1322" i="1"/>
  <c r="V1322" i="1"/>
  <c r="U1322" i="1"/>
  <c r="Y1321" i="1"/>
  <c r="V1321" i="1"/>
  <c r="Y1320" i="1"/>
  <c r="V1320" i="1"/>
  <c r="Y1319" i="1"/>
  <c r="V1319" i="1"/>
  <c r="Y1318" i="1"/>
  <c r="V1318" i="1"/>
  <c r="U1318" i="1"/>
  <c r="Y1317" i="1"/>
  <c r="V1317" i="1"/>
  <c r="Y1316" i="1"/>
  <c r="V1316" i="1"/>
  <c r="Y1315" i="1"/>
  <c r="V1315" i="1"/>
  <c r="U1315" i="1"/>
  <c r="Y1314" i="1"/>
  <c r="V1314" i="1"/>
  <c r="U1314" i="1"/>
  <c r="Y1313" i="1"/>
  <c r="V1313" i="1"/>
  <c r="Y1312" i="1"/>
  <c r="V1312" i="1"/>
  <c r="U1312" i="1"/>
  <c r="Y1311" i="1"/>
  <c r="V1311" i="1"/>
  <c r="U1311" i="1"/>
  <c r="Y1310" i="1"/>
  <c r="V1310" i="1"/>
  <c r="U1310" i="1"/>
  <c r="Y1309" i="1"/>
  <c r="V1309" i="1"/>
  <c r="Y1308" i="1"/>
  <c r="V1308" i="1"/>
  <c r="Y1307" i="1"/>
  <c r="V1307" i="1"/>
  <c r="U1307" i="1"/>
  <c r="Y1306" i="1"/>
  <c r="V1306" i="1"/>
  <c r="U1306" i="1"/>
  <c r="Y1305" i="1"/>
  <c r="V1305" i="1"/>
  <c r="Y1304" i="1"/>
  <c r="V1304" i="1"/>
  <c r="Y1303" i="1"/>
  <c r="V1303" i="1"/>
  <c r="U1303" i="1"/>
  <c r="Y1302" i="1"/>
  <c r="V1302" i="1"/>
  <c r="U1302" i="1"/>
  <c r="Y1301" i="1"/>
  <c r="V1301" i="1"/>
  <c r="Y1300" i="1"/>
  <c r="V1300" i="1"/>
  <c r="Y1299" i="1"/>
  <c r="V1299" i="1"/>
  <c r="Y1298" i="1"/>
  <c r="V1298" i="1"/>
  <c r="Y1297" i="1"/>
  <c r="V1297" i="1"/>
  <c r="Y1296" i="1"/>
  <c r="V1296" i="1"/>
  <c r="Y1295" i="1"/>
  <c r="V1295" i="1"/>
  <c r="U1295" i="1"/>
  <c r="Y1294" i="1"/>
  <c r="V1294" i="1"/>
  <c r="Y1293" i="1"/>
  <c r="V1293" i="1"/>
  <c r="Y1292" i="1"/>
  <c r="V1292" i="1"/>
  <c r="Y1291" i="1"/>
  <c r="V1291" i="1"/>
  <c r="U1291" i="1"/>
  <c r="Y1290" i="1"/>
  <c r="V1290" i="1"/>
  <c r="U1290" i="1"/>
  <c r="Y1289" i="1"/>
  <c r="V1289" i="1"/>
  <c r="Y1288" i="1"/>
  <c r="V1288" i="1"/>
  <c r="U1288" i="1"/>
  <c r="Y1287" i="1"/>
  <c r="V1287" i="1"/>
  <c r="U1287" i="1"/>
  <c r="Y1286" i="1"/>
  <c r="V1286" i="1"/>
  <c r="U1286" i="1"/>
  <c r="Y1285" i="1"/>
  <c r="V1285" i="1"/>
  <c r="Y1284" i="1"/>
  <c r="V1284" i="1"/>
  <c r="Y1283" i="1"/>
  <c r="V1283" i="1"/>
  <c r="U1283" i="1"/>
  <c r="Y1282" i="1"/>
  <c r="V1282" i="1"/>
  <c r="U1282" i="1"/>
  <c r="Y1281" i="1"/>
  <c r="V1281" i="1"/>
  <c r="Y1280" i="1"/>
  <c r="V1280" i="1"/>
  <c r="Y1279" i="1"/>
  <c r="V1279" i="1"/>
  <c r="U1279" i="1"/>
  <c r="Y1278" i="1"/>
  <c r="V1278" i="1"/>
  <c r="U1278" i="1"/>
  <c r="Y1277" i="1"/>
  <c r="V1277" i="1"/>
  <c r="U1277" i="1"/>
  <c r="Y1276" i="1"/>
  <c r="V1276" i="1"/>
  <c r="Y1275" i="1"/>
  <c r="V1275" i="1"/>
  <c r="Y1274" i="1"/>
  <c r="V1274" i="1"/>
  <c r="U1274" i="1"/>
  <c r="Y1273" i="1"/>
  <c r="V1273" i="1"/>
  <c r="Y1272" i="1"/>
  <c r="V1272" i="1"/>
  <c r="Y1271" i="1"/>
  <c r="V1271" i="1"/>
  <c r="U1271" i="1"/>
  <c r="Y1270" i="1"/>
  <c r="V1270" i="1"/>
  <c r="U1270" i="1"/>
  <c r="Y1269" i="1"/>
  <c r="V1269" i="1"/>
  <c r="Y1268" i="1"/>
  <c r="V1268" i="1"/>
  <c r="Y1267" i="1"/>
  <c r="V1267" i="1"/>
  <c r="Y1266" i="1"/>
  <c r="V1266" i="1"/>
  <c r="Y1265" i="1"/>
  <c r="V1265" i="1"/>
  <c r="Y1264" i="1"/>
  <c r="V1264" i="1"/>
  <c r="Y1263" i="1"/>
  <c r="V1263" i="1"/>
  <c r="U1263" i="1"/>
  <c r="Y1262" i="1"/>
  <c r="V1262" i="1"/>
  <c r="U1262" i="1"/>
  <c r="Y1261" i="1"/>
  <c r="V1261" i="1"/>
  <c r="Y1260" i="1"/>
  <c r="V1260" i="1"/>
  <c r="Y1259" i="1"/>
  <c r="V1259" i="1"/>
  <c r="U1259" i="1"/>
  <c r="Y1258" i="1"/>
  <c r="V1258" i="1"/>
  <c r="U1258" i="1"/>
  <c r="Y1257" i="1"/>
  <c r="V1257" i="1"/>
  <c r="U1257" i="1"/>
  <c r="Y1256" i="1"/>
  <c r="V1256" i="1"/>
  <c r="Y1255" i="1"/>
  <c r="V1255" i="1"/>
  <c r="U1255" i="1"/>
  <c r="Y1254" i="1"/>
  <c r="V1254" i="1"/>
  <c r="U1254" i="1"/>
  <c r="Y1253" i="1"/>
  <c r="V1253" i="1"/>
  <c r="Y1252" i="1"/>
  <c r="V1252" i="1"/>
  <c r="Y1251" i="1"/>
  <c r="V1251" i="1"/>
  <c r="Y1250" i="1"/>
  <c r="V1250" i="1"/>
  <c r="U1250" i="1"/>
  <c r="Y1249" i="1"/>
  <c r="V1249" i="1"/>
  <c r="Y1248" i="1"/>
  <c r="V1248" i="1"/>
  <c r="Y1247" i="1"/>
  <c r="V1247" i="1"/>
  <c r="U1247" i="1"/>
  <c r="Y1246" i="1"/>
  <c r="V1246" i="1"/>
  <c r="Y1245" i="1"/>
  <c r="V1245" i="1"/>
  <c r="Y1244" i="1"/>
  <c r="V1244" i="1"/>
  <c r="Y1243" i="1"/>
  <c r="V1243" i="1"/>
  <c r="U1243" i="1"/>
  <c r="Y1242" i="1"/>
  <c r="V1242" i="1"/>
  <c r="Y1241" i="1"/>
  <c r="V1241" i="1"/>
  <c r="Y1240" i="1"/>
  <c r="V1240" i="1"/>
  <c r="Y1239" i="1"/>
  <c r="V1239" i="1"/>
  <c r="Y1238" i="1"/>
  <c r="V1238" i="1"/>
  <c r="U1238" i="1"/>
  <c r="Y1237" i="1"/>
  <c r="V1237" i="1"/>
  <c r="Y1236" i="1"/>
  <c r="V1236" i="1"/>
  <c r="Y1235" i="1"/>
  <c r="V1235" i="1"/>
  <c r="U1235" i="1"/>
  <c r="Y1234" i="1"/>
  <c r="V1234" i="1"/>
  <c r="U1234" i="1"/>
  <c r="Y1233" i="1"/>
  <c r="V1233" i="1"/>
  <c r="U1233" i="1"/>
  <c r="Y1232" i="1"/>
  <c r="V1232" i="1"/>
  <c r="Y1231" i="1"/>
  <c r="V1231" i="1"/>
  <c r="U1231" i="1"/>
  <c r="Y1230" i="1"/>
  <c r="V1230" i="1"/>
  <c r="U1230" i="1"/>
  <c r="Y1229" i="1"/>
  <c r="V1229" i="1"/>
  <c r="Y1228" i="1"/>
  <c r="V1228" i="1"/>
  <c r="Y1227" i="1"/>
  <c r="V1227" i="1"/>
  <c r="U1227" i="1"/>
  <c r="Y1226" i="1"/>
  <c r="V1226" i="1"/>
  <c r="U1226" i="1"/>
  <c r="Y1225" i="1"/>
  <c r="V1225" i="1"/>
  <c r="Y1224" i="1"/>
  <c r="V1224" i="1"/>
  <c r="Y1223" i="1"/>
  <c r="V1223" i="1"/>
  <c r="U1223" i="1"/>
  <c r="Y1222" i="1"/>
  <c r="V1222" i="1"/>
  <c r="U1222" i="1"/>
  <c r="Y1221" i="1"/>
  <c r="V1221" i="1"/>
  <c r="Y1220" i="1"/>
  <c r="V1220" i="1"/>
  <c r="Y1219" i="1"/>
  <c r="V1219" i="1"/>
  <c r="Y1218" i="1"/>
  <c r="V1218" i="1"/>
  <c r="U1218" i="1"/>
  <c r="Y1217" i="1"/>
  <c r="V1217" i="1"/>
  <c r="Y1216" i="1"/>
  <c r="V1216" i="1"/>
  <c r="Y1215" i="1"/>
  <c r="V1215" i="1"/>
  <c r="U1215" i="1"/>
  <c r="Y1214" i="1"/>
  <c r="V1214" i="1"/>
  <c r="U1214" i="1"/>
  <c r="Y1213" i="1"/>
  <c r="V1213" i="1"/>
  <c r="Y1212" i="1"/>
  <c r="V1212" i="1"/>
  <c r="Y1211" i="1"/>
  <c r="V1211" i="1"/>
  <c r="Y1210" i="1"/>
  <c r="V1210" i="1"/>
  <c r="U1210" i="1"/>
  <c r="Y1209" i="1"/>
  <c r="V1209" i="1"/>
  <c r="U1209" i="1"/>
  <c r="Y1208" i="1"/>
  <c r="V1208" i="1"/>
  <c r="Y1207" i="1"/>
  <c r="V1207" i="1"/>
  <c r="U1207" i="1"/>
  <c r="Y1206" i="1"/>
  <c r="V1206" i="1"/>
  <c r="U1206" i="1"/>
  <c r="Y1205" i="1"/>
  <c r="V1205" i="1"/>
  <c r="Y1204" i="1"/>
  <c r="V1204" i="1"/>
  <c r="Y1203" i="1"/>
  <c r="V1203" i="1"/>
  <c r="U1203" i="1"/>
  <c r="Y1202" i="1"/>
  <c r="V1202" i="1"/>
  <c r="U1202" i="1"/>
  <c r="Y1201" i="1"/>
  <c r="V1201" i="1"/>
  <c r="Y1200" i="1"/>
  <c r="V1200" i="1"/>
  <c r="Y1199" i="1"/>
  <c r="V1199" i="1"/>
  <c r="U1199" i="1"/>
  <c r="Y1198" i="1"/>
  <c r="V1198" i="1"/>
  <c r="U1198" i="1"/>
  <c r="Y1197" i="1"/>
  <c r="V1197" i="1"/>
  <c r="Y1196" i="1"/>
  <c r="V1196" i="1"/>
  <c r="Y1195" i="1"/>
  <c r="V1195" i="1"/>
  <c r="U1195" i="1"/>
  <c r="Y1194" i="1"/>
  <c r="V1194" i="1"/>
  <c r="U1194" i="1"/>
  <c r="Y1193" i="1"/>
  <c r="V1193" i="1"/>
  <c r="Y1192" i="1"/>
  <c r="V1192" i="1"/>
  <c r="Y1191" i="1"/>
  <c r="V1191" i="1"/>
  <c r="U1191" i="1"/>
  <c r="Y1190" i="1"/>
  <c r="V1190" i="1"/>
  <c r="U1190" i="1"/>
  <c r="Y1189" i="1"/>
  <c r="V1189" i="1"/>
  <c r="Y1188" i="1"/>
  <c r="V1188" i="1"/>
  <c r="Y1187" i="1"/>
  <c r="V1187" i="1"/>
  <c r="U1187" i="1"/>
  <c r="Y1186" i="1"/>
  <c r="V1186" i="1"/>
  <c r="U1186" i="1"/>
  <c r="Y1185" i="1"/>
  <c r="V1185" i="1"/>
  <c r="U1185" i="1"/>
  <c r="Y1184" i="1"/>
  <c r="V1184" i="1"/>
  <c r="Y1183" i="1"/>
  <c r="V1183" i="1"/>
  <c r="Y1182" i="1"/>
  <c r="V1182" i="1"/>
  <c r="U1182" i="1"/>
  <c r="Y1181" i="1"/>
  <c r="V1181" i="1"/>
  <c r="Y1180" i="1"/>
  <c r="V1180" i="1"/>
  <c r="Y1179" i="1"/>
  <c r="V1179" i="1"/>
  <c r="U1179" i="1"/>
  <c r="Y1178" i="1"/>
  <c r="V1178" i="1"/>
  <c r="U1178" i="1"/>
  <c r="Y1177" i="1"/>
  <c r="V1177" i="1"/>
  <c r="Y1176" i="1"/>
  <c r="V1176" i="1"/>
  <c r="U1176" i="1"/>
  <c r="Y1175" i="1"/>
  <c r="V1175" i="1"/>
  <c r="U1175" i="1"/>
  <c r="Y1174" i="1"/>
  <c r="V1174" i="1"/>
  <c r="U1174" i="1"/>
  <c r="Y1173" i="1"/>
  <c r="V1173" i="1"/>
  <c r="Y1172" i="1"/>
  <c r="V1172" i="1"/>
  <c r="Y1171" i="1"/>
  <c r="V1171" i="1"/>
  <c r="U1171" i="1"/>
  <c r="Y1170" i="1"/>
  <c r="V1170" i="1"/>
  <c r="U1170" i="1"/>
  <c r="Y1169" i="1"/>
  <c r="V1169" i="1"/>
  <c r="Y1168" i="1"/>
  <c r="V1168" i="1"/>
  <c r="U1168" i="1"/>
  <c r="Y1167" i="1"/>
  <c r="V1167" i="1"/>
  <c r="U1167" i="1"/>
  <c r="Y1166" i="1"/>
  <c r="V1166" i="1"/>
  <c r="U1166" i="1"/>
  <c r="Y1165" i="1"/>
  <c r="V1165" i="1"/>
  <c r="Y1164" i="1"/>
  <c r="V1164" i="1"/>
  <c r="Y1163" i="1"/>
  <c r="V1163" i="1"/>
  <c r="Y1162" i="1"/>
  <c r="V1162" i="1"/>
  <c r="U1162" i="1"/>
  <c r="Y1161" i="1"/>
  <c r="V1161" i="1"/>
  <c r="Y1160" i="1"/>
  <c r="V1160" i="1"/>
  <c r="Y1159" i="1"/>
  <c r="V1159" i="1"/>
  <c r="U1159" i="1"/>
  <c r="Y1158" i="1"/>
  <c r="V1158" i="1"/>
  <c r="U1158" i="1"/>
  <c r="Y1157" i="1"/>
  <c r="V1157" i="1"/>
  <c r="Y1156" i="1"/>
  <c r="V1156" i="1"/>
  <c r="U1156" i="1"/>
  <c r="Y1155" i="1"/>
  <c r="V1155" i="1"/>
  <c r="U1155" i="1"/>
  <c r="Y1154" i="1"/>
  <c r="V1154" i="1"/>
  <c r="U1154" i="1"/>
  <c r="Y1153" i="1"/>
  <c r="V1153" i="1"/>
  <c r="Y1152" i="1"/>
  <c r="V1152" i="1"/>
  <c r="Y1151" i="1"/>
  <c r="V1151" i="1"/>
  <c r="U1151" i="1"/>
  <c r="Y1150" i="1"/>
  <c r="V1150" i="1"/>
  <c r="U1150" i="1"/>
  <c r="Y1149" i="1"/>
  <c r="V1149" i="1"/>
  <c r="Y1148" i="1"/>
  <c r="V1148" i="1"/>
  <c r="Y1147" i="1"/>
  <c r="V1147" i="1"/>
  <c r="U1147" i="1"/>
  <c r="Y1146" i="1"/>
  <c r="V1146" i="1"/>
  <c r="U1146" i="1"/>
  <c r="Y1145" i="1"/>
  <c r="V1145" i="1"/>
  <c r="Y1144" i="1"/>
  <c r="V1144" i="1"/>
  <c r="Y1143" i="1"/>
  <c r="V1143" i="1"/>
  <c r="Y1142" i="1"/>
  <c r="V1142" i="1"/>
  <c r="U1142" i="1"/>
  <c r="Y1141" i="1"/>
  <c r="V1141" i="1"/>
  <c r="Y1140" i="1"/>
  <c r="V1140" i="1"/>
  <c r="Y1139" i="1"/>
  <c r="V1139" i="1"/>
  <c r="U1139" i="1"/>
  <c r="Y1138" i="1"/>
  <c r="V1138" i="1"/>
  <c r="U1138" i="1"/>
  <c r="Y1137" i="1"/>
  <c r="V1137" i="1"/>
  <c r="Y1136" i="1"/>
  <c r="V1136" i="1"/>
  <c r="U1136" i="1"/>
  <c r="Y1135" i="1"/>
  <c r="V1135" i="1"/>
  <c r="U1135" i="1"/>
  <c r="Y1134" i="1"/>
  <c r="V1134" i="1"/>
  <c r="U1134" i="1"/>
  <c r="Y1133" i="1"/>
  <c r="V1133" i="1"/>
  <c r="Y1132" i="1"/>
  <c r="V1132" i="1"/>
  <c r="U1132" i="1"/>
  <c r="Y1131" i="1"/>
  <c r="V1131" i="1"/>
  <c r="U1131" i="1"/>
  <c r="Y1130" i="1"/>
  <c r="V1130" i="1"/>
  <c r="U1130" i="1"/>
  <c r="Y1129" i="1"/>
  <c r="V1129" i="1"/>
  <c r="Y1128" i="1"/>
  <c r="V1128" i="1"/>
  <c r="Y1127" i="1"/>
  <c r="V1127" i="1"/>
  <c r="Y1126" i="1"/>
  <c r="V1126" i="1"/>
  <c r="U1126" i="1"/>
  <c r="Y1125" i="1"/>
  <c r="V1125" i="1"/>
  <c r="Y1124" i="1"/>
  <c r="V1124" i="1"/>
  <c r="Y1123" i="1"/>
  <c r="V1123" i="1"/>
  <c r="U1123" i="1"/>
  <c r="Y1122" i="1"/>
  <c r="V1122" i="1"/>
  <c r="U1122" i="1"/>
  <c r="Y1121" i="1"/>
  <c r="V1121" i="1"/>
  <c r="Y1120" i="1"/>
  <c r="V1120" i="1"/>
  <c r="U1120" i="1"/>
  <c r="Y1119" i="1"/>
  <c r="V1119" i="1"/>
  <c r="U1119" i="1"/>
  <c r="Y1118" i="1"/>
  <c r="V1118" i="1"/>
  <c r="U1118" i="1"/>
  <c r="Y1117" i="1"/>
  <c r="V1117" i="1"/>
  <c r="Y1116" i="1"/>
  <c r="V1116" i="1"/>
  <c r="U1116" i="1"/>
  <c r="Y1115" i="1"/>
  <c r="V1115" i="1"/>
  <c r="U1115" i="1"/>
  <c r="Y1114" i="1"/>
  <c r="V1114" i="1"/>
  <c r="U1114" i="1"/>
  <c r="Y1113" i="1"/>
  <c r="V1113" i="1"/>
  <c r="Y1112" i="1"/>
  <c r="V1112" i="1"/>
  <c r="Y1111" i="1"/>
  <c r="V1111" i="1"/>
  <c r="Y1110" i="1"/>
  <c r="V1110" i="1"/>
  <c r="U1110" i="1"/>
  <c r="Y1109" i="1"/>
  <c r="V1109" i="1"/>
  <c r="Y1108" i="1"/>
  <c r="V1108" i="1"/>
  <c r="Y1107" i="1"/>
  <c r="V1107" i="1"/>
  <c r="U1107" i="1"/>
  <c r="Y1106" i="1"/>
  <c r="V1106" i="1"/>
  <c r="U1106" i="1"/>
  <c r="Y1105" i="1"/>
  <c r="V1105" i="1"/>
  <c r="Y1104" i="1"/>
  <c r="V1104" i="1"/>
  <c r="U1104" i="1"/>
  <c r="Y1103" i="1"/>
  <c r="V1103" i="1"/>
  <c r="U1103" i="1"/>
  <c r="Y1102" i="1"/>
  <c r="V1102" i="1"/>
  <c r="U1102" i="1"/>
  <c r="Y1101" i="1"/>
  <c r="V1101" i="1"/>
  <c r="Y1100" i="1"/>
  <c r="V1100" i="1"/>
  <c r="U1100" i="1"/>
  <c r="Y1099" i="1"/>
  <c r="V1099" i="1"/>
  <c r="U1099" i="1"/>
  <c r="Y1098" i="1"/>
  <c r="V1098" i="1"/>
  <c r="U1098" i="1"/>
  <c r="Y1097" i="1"/>
  <c r="V1097" i="1"/>
  <c r="Y1096" i="1"/>
  <c r="V1096" i="1"/>
  <c r="Y1095" i="1"/>
  <c r="V1095" i="1"/>
  <c r="Y1094" i="1"/>
  <c r="V1094" i="1"/>
  <c r="U1094" i="1"/>
  <c r="Y1093" i="1"/>
  <c r="V1093" i="1"/>
  <c r="Y1092" i="1"/>
  <c r="V1092" i="1"/>
  <c r="Y1091" i="1"/>
  <c r="V1091" i="1"/>
  <c r="U1091" i="1"/>
  <c r="Y1090" i="1"/>
  <c r="V1090" i="1"/>
  <c r="U1090" i="1"/>
  <c r="Y1089" i="1"/>
  <c r="V1089" i="1"/>
  <c r="Y1088" i="1"/>
  <c r="V1088" i="1"/>
  <c r="U1088" i="1"/>
  <c r="Y1087" i="1"/>
  <c r="V1087" i="1"/>
  <c r="U1087" i="1"/>
  <c r="Y1086" i="1"/>
  <c r="V1086" i="1"/>
  <c r="U1086" i="1"/>
  <c r="Y1085" i="1"/>
  <c r="V1085" i="1"/>
  <c r="Y1084" i="1"/>
  <c r="V1084" i="1"/>
  <c r="U1084" i="1"/>
  <c r="Y1083" i="1"/>
  <c r="V1083" i="1"/>
  <c r="U1083" i="1"/>
  <c r="Y1082" i="1"/>
  <c r="V1082" i="1"/>
  <c r="U1082" i="1"/>
  <c r="Y1081" i="1"/>
  <c r="V1081" i="1"/>
  <c r="Y1080" i="1"/>
  <c r="V1080" i="1"/>
  <c r="Y1079" i="1"/>
  <c r="V1079" i="1"/>
  <c r="Y1078" i="1"/>
  <c r="V1078" i="1"/>
  <c r="U1078" i="1"/>
  <c r="Y1077" i="1"/>
  <c r="V1077" i="1"/>
  <c r="Y1076" i="1"/>
  <c r="V1076" i="1"/>
  <c r="Y1075" i="1"/>
  <c r="V1075" i="1"/>
  <c r="U1075" i="1"/>
  <c r="Y1074" i="1"/>
  <c r="V1074" i="1"/>
  <c r="U1074" i="1"/>
  <c r="Y1073" i="1"/>
  <c r="V1073" i="1"/>
  <c r="Y1072" i="1"/>
  <c r="V1072" i="1"/>
  <c r="U1072" i="1"/>
  <c r="Y1071" i="1"/>
  <c r="V1071" i="1"/>
  <c r="U1071" i="1"/>
  <c r="Y1070" i="1"/>
  <c r="V1070" i="1"/>
  <c r="U1070" i="1"/>
  <c r="Y1069" i="1"/>
  <c r="V1069" i="1"/>
  <c r="Y1068" i="1"/>
  <c r="V1068" i="1"/>
  <c r="U1068" i="1"/>
  <c r="Y1067" i="1"/>
  <c r="V1067" i="1"/>
  <c r="U1067" i="1"/>
  <c r="Y1066" i="1"/>
  <c r="V1066" i="1"/>
  <c r="U1066" i="1"/>
  <c r="Y1065" i="1"/>
  <c r="V1065" i="1"/>
  <c r="Y1064" i="1"/>
  <c r="V1064" i="1"/>
  <c r="Y1063" i="1"/>
  <c r="V1063" i="1"/>
  <c r="Y1062" i="1"/>
  <c r="V1062" i="1"/>
  <c r="U1062" i="1"/>
  <c r="Y1061" i="1"/>
  <c r="V1061" i="1"/>
  <c r="Y1060" i="1"/>
  <c r="V1060" i="1"/>
  <c r="Y1059" i="1"/>
  <c r="V1059" i="1"/>
  <c r="U1059" i="1"/>
  <c r="Y1058" i="1"/>
  <c r="V1058" i="1"/>
  <c r="U1058" i="1"/>
  <c r="Y1057" i="1"/>
  <c r="V1057" i="1"/>
  <c r="Y1056" i="1"/>
  <c r="V1056" i="1"/>
  <c r="U1056" i="1"/>
  <c r="Y1055" i="1"/>
  <c r="V1055" i="1"/>
  <c r="U1055" i="1"/>
  <c r="Y1054" i="1"/>
  <c r="V1054" i="1"/>
  <c r="U1054" i="1"/>
  <c r="Y1053" i="1"/>
  <c r="V1053" i="1"/>
  <c r="Y1052" i="1"/>
  <c r="V1052" i="1"/>
  <c r="Y1051" i="1"/>
  <c r="V1051" i="1"/>
  <c r="Y1050" i="1"/>
  <c r="V1050" i="1"/>
  <c r="U1050" i="1"/>
  <c r="Y1049" i="1"/>
  <c r="V1049" i="1"/>
  <c r="Y1048" i="1"/>
  <c r="V1048" i="1"/>
  <c r="Y1047" i="1"/>
  <c r="V1047" i="1"/>
  <c r="U1047" i="1"/>
  <c r="Y1046" i="1"/>
  <c r="V1046" i="1"/>
  <c r="U1046" i="1"/>
  <c r="Y1045" i="1"/>
  <c r="V1045" i="1"/>
  <c r="Y1044" i="1"/>
  <c r="V1044" i="1"/>
  <c r="U1044" i="1"/>
  <c r="Y1043" i="1"/>
  <c r="V1043" i="1"/>
  <c r="U1043" i="1"/>
  <c r="Y1042" i="1"/>
  <c r="V1042" i="1"/>
  <c r="U1042" i="1"/>
  <c r="Y1041" i="1"/>
  <c r="V1041" i="1"/>
  <c r="Y1040" i="1"/>
  <c r="V1040" i="1"/>
  <c r="Y1039" i="1"/>
  <c r="V1039" i="1"/>
  <c r="U1039" i="1"/>
  <c r="Y1038" i="1"/>
  <c r="V1038" i="1"/>
  <c r="U1038" i="1"/>
  <c r="Y1037" i="1"/>
  <c r="V1037" i="1"/>
  <c r="Y1036" i="1"/>
  <c r="V1036" i="1"/>
  <c r="Y1035" i="1"/>
  <c r="V1035" i="1"/>
  <c r="U1035" i="1"/>
  <c r="Y1034" i="1"/>
  <c r="V1034" i="1"/>
  <c r="U1034" i="1"/>
  <c r="Y1033" i="1"/>
  <c r="V1033" i="1"/>
  <c r="U1033" i="1"/>
  <c r="Y1032" i="1"/>
  <c r="V1032" i="1"/>
  <c r="Y1031" i="1"/>
  <c r="V1031" i="1"/>
  <c r="Y1030" i="1"/>
  <c r="V1030" i="1"/>
  <c r="U1030" i="1"/>
  <c r="Y1029" i="1"/>
  <c r="V1029" i="1"/>
  <c r="Y1028" i="1"/>
  <c r="V1028" i="1"/>
  <c r="Y1027" i="1"/>
  <c r="V1027" i="1"/>
  <c r="U1027" i="1"/>
  <c r="Y1026" i="1"/>
  <c r="V1026" i="1"/>
  <c r="U1026" i="1"/>
  <c r="Y1025" i="1"/>
  <c r="V1025" i="1"/>
  <c r="Y1024" i="1"/>
  <c r="V1024" i="1"/>
  <c r="Y1023" i="1"/>
  <c r="V1023" i="1"/>
  <c r="Y1022" i="1"/>
  <c r="V1022" i="1"/>
  <c r="U1022" i="1"/>
  <c r="Y1021" i="1"/>
  <c r="V1021" i="1"/>
  <c r="Y1020" i="1"/>
  <c r="V1020" i="1"/>
  <c r="Y1019" i="1"/>
  <c r="V1019" i="1"/>
  <c r="U1019" i="1"/>
  <c r="Y1018" i="1"/>
  <c r="V1018" i="1"/>
  <c r="U1018" i="1"/>
  <c r="Y1017" i="1"/>
  <c r="V1017" i="1"/>
  <c r="Y1016" i="1"/>
  <c r="V1016" i="1"/>
  <c r="Y1015" i="1"/>
  <c r="V1015" i="1"/>
  <c r="U1015" i="1"/>
  <c r="Y1014" i="1"/>
  <c r="V1014" i="1"/>
  <c r="U1014" i="1"/>
  <c r="Y1013" i="1"/>
  <c r="V1013" i="1"/>
  <c r="Y1012" i="1"/>
  <c r="V1012" i="1"/>
  <c r="Y1011" i="1"/>
  <c r="V1011" i="1"/>
  <c r="U1011" i="1"/>
  <c r="Y1010" i="1"/>
  <c r="V1010" i="1"/>
  <c r="U1010" i="1"/>
  <c r="Y1009" i="1"/>
  <c r="V1009" i="1"/>
  <c r="Y1008" i="1"/>
  <c r="V1008" i="1"/>
  <c r="Y1007" i="1"/>
  <c r="V1007" i="1"/>
  <c r="Y1006" i="1"/>
  <c r="V1006" i="1"/>
  <c r="U1006" i="1"/>
  <c r="Y1005" i="1"/>
  <c r="V1005" i="1"/>
  <c r="U1005" i="1"/>
  <c r="Y1004" i="1"/>
  <c r="V1004" i="1"/>
  <c r="Y1003" i="1"/>
  <c r="V1003" i="1"/>
  <c r="Y1002" i="1"/>
  <c r="V1002" i="1"/>
  <c r="U1002" i="1"/>
  <c r="Y1001" i="1"/>
  <c r="V1001" i="1"/>
  <c r="Y1000" i="1"/>
  <c r="V1000" i="1"/>
  <c r="Y999" i="1"/>
  <c r="V999" i="1"/>
  <c r="Y998" i="1"/>
  <c r="V998" i="1"/>
  <c r="U998" i="1"/>
  <c r="Y997" i="1"/>
  <c r="V997" i="1"/>
  <c r="Y996" i="1"/>
  <c r="V996" i="1"/>
  <c r="U996" i="1"/>
  <c r="Y995" i="1"/>
  <c r="V995" i="1"/>
  <c r="Y994" i="1"/>
  <c r="V994" i="1"/>
  <c r="U994" i="1"/>
  <c r="Y993" i="1"/>
  <c r="V993" i="1"/>
  <c r="Y992" i="1"/>
  <c r="V992" i="1"/>
  <c r="Y991" i="1"/>
  <c r="V991" i="1"/>
  <c r="U991" i="1"/>
  <c r="Y990" i="1"/>
  <c r="V990" i="1"/>
  <c r="U990" i="1"/>
  <c r="Y989" i="1"/>
  <c r="V989" i="1"/>
  <c r="Y988" i="1"/>
  <c r="V988" i="1"/>
  <c r="Y987" i="1"/>
  <c r="V987" i="1"/>
  <c r="U987" i="1"/>
  <c r="Y986" i="1"/>
  <c r="V986" i="1"/>
  <c r="U986" i="1"/>
  <c r="Y985" i="1"/>
  <c r="V985" i="1"/>
  <c r="Y984" i="1"/>
  <c r="V984" i="1"/>
  <c r="Y983" i="1"/>
  <c r="V983" i="1"/>
  <c r="U983" i="1"/>
  <c r="Y982" i="1"/>
  <c r="V982" i="1"/>
  <c r="U982" i="1"/>
  <c r="Y981" i="1"/>
  <c r="V981" i="1"/>
  <c r="Y980" i="1"/>
  <c r="V980" i="1"/>
  <c r="U980" i="1"/>
  <c r="Y979" i="1"/>
  <c r="V979" i="1"/>
  <c r="U979" i="1"/>
  <c r="Y978" i="1"/>
  <c r="V978" i="1"/>
  <c r="U978" i="1"/>
  <c r="Y977" i="1"/>
  <c r="V977" i="1"/>
  <c r="Y976" i="1"/>
  <c r="V976" i="1"/>
  <c r="U976" i="1"/>
  <c r="Y975" i="1"/>
  <c r="V975" i="1"/>
  <c r="U975" i="1"/>
  <c r="Y974" i="1"/>
  <c r="V974" i="1"/>
  <c r="U974" i="1"/>
  <c r="Y973" i="1"/>
  <c r="V973" i="1"/>
  <c r="Y972" i="1"/>
  <c r="V972" i="1"/>
  <c r="Y971" i="1"/>
  <c r="V971" i="1"/>
  <c r="Y970" i="1"/>
  <c r="V970" i="1"/>
  <c r="U970" i="1"/>
  <c r="Y969" i="1"/>
  <c r="V969" i="1"/>
  <c r="Y968" i="1"/>
  <c r="V968" i="1"/>
  <c r="Y967" i="1"/>
  <c r="V967" i="1"/>
  <c r="U967" i="1"/>
  <c r="Y966" i="1"/>
  <c r="V966" i="1"/>
  <c r="U966" i="1"/>
  <c r="Y965" i="1"/>
  <c r="V965" i="1"/>
  <c r="Y964" i="1"/>
  <c r="V964" i="1"/>
  <c r="U964" i="1"/>
  <c r="Y963" i="1"/>
  <c r="V963" i="1"/>
  <c r="U963" i="1"/>
  <c r="Y962" i="1"/>
  <c r="V962" i="1"/>
  <c r="U962" i="1"/>
  <c r="Y961" i="1"/>
  <c r="V961" i="1"/>
  <c r="Y960" i="1"/>
  <c r="V960" i="1"/>
  <c r="U960" i="1"/>
  <c r="Y959" i="1"/>
  <c r="V959" i="1"/>
  <c r="U959" i="1"/>
  <c r="Y958" i="1"/>
  <c r="V958" i="1"/>
  <c r="U958" i="1"/>
  <c r="Y957" i="1"/>
  <c r="V957" i="1"/>
  <c r="Y956" i="1"/>
  <c r="V956" i="1"/>
  <c r="Y955" i="1"/>
  <c r="V955" i="1"/>
  <c r="Y954" i="1"/>
  <c r="V954" i="1"/>
  <c r="U954" i="1"/>
  <c r="Y953" i="1"/>
  <c r="V953" i="1"/>
  <c r="Y952" i="1"/>
  <c r="V952" i="1"/>
  <c r="Y951" i="1"/>
  <c r="V951" i="1"/>
  <c r="U951" i="1"/>
  <c r="Y950" i="1"/>
  <c r="V950" i="1"/>
  <c r="U950" i="1"/>
  <c r="Y949" i="1"/>
  <c r="V949" i="1"/>
  <c r="Y948" i="1"/>
  <c r="V948" i="1"/>
  <c r="U948" i="1"/>
  <c r="Y947" i="1"/>
  <c r="V947" i="1"/>
  <c r="U947" i="1"/>
  <c r="Y946" i="1"/>
  <c r="V946" i="1"/>
  <c r="U946" i="1"/>
  <c r="Y945" i="1"/>
  <c r="V945" i="1"/>
  <c r="Y944" i="1"/>
  <c r="V944" i="1"/>
  <c r="U944" i="1"/>
  <c r="Y943" i="1"/>
  <c r="V943" i="1"/>
  <c r="U943" i="1"/>
  <c r="Y942" i="1"/>
  <c r="V942" i="1"/>
  <c r="U942" i="1"/>
  <c r="Y941" i="1"/>
  <c r="V941" i="1"/>
  <c r="Y940" i="1"/>
  <c r="V940" i="1"/>
  <c r="Y939" i="1"/>
  <c r="V939" i="1"/>
  <c r="Y938" i="1"/>
  <c r="V938" i="1"/>
  <c r="U938" i="1"/>
  <c r="Y937" i="1"/>
  <c r="V937" i="1"/>
  <c r="Y936" i="1"/>
  <c r="V936" i="1"/>
  <c r="Y935" i="1"/>
  <c r="V935" i="1"/>
  <c r="U935" i="1"/>
  <c r="Y934" i="1"/>
  <c r="V934" i="1"/>
  <c r="U934" i="1"/>
  <c r="Y933" i="1"/>
  <c r="V933" i="1"/>
  <c r="Y932" i="1"/>
  <c r="V932" i="1"/>
  <c r="U932" i="1"/>
  <c r="Y931" i="1"/>
  <c r="V931" i="1"/>
  <c r="U931" i="1"/>
  <c r="Y930" i="1"/>
  <c r="V930" i="1"/>
  <c r="U930" i="1"/>
  <c r="Y929" i="1"/>
  <c r="V929" i="1"/>
  <c r="Y928" i="1"/>
  <c r="V928" i="1"/>
  <c r="U928" i="1"/>
  <c r="Y927" i="1"/>
  <c r="V927" i="1"/>
  <c r="U927" i="1"/>
  <c r="Y926" i="1"/>
  <c r="V926" i="1"/>
  <c r="Y925" i="1"/>
  <c r="V925" i="1"/>
  <c r="Y924" i="1"/>
  <c r="V924" i="1"/>
  <c r="Y923" i="1"/>
  <c r="V923" i="1"/>
  <c r="U923" i="1"/>
  <c r="Y922" i="1"/>
  <c r="V922" i="1"/>
  <c r="U922" i="1"/>
  <c r="Y921" i="1"/>
  <c r="V921" i="1"/>
  <c r="Y920" i="1"/>
  <c r="V920" i="1"/>
  <c r="Y919" i="1"/>
  <c r="V919" i="1"/>
  <c r="Y918" i="1"/>
  <c r="V918" i="1"/>
  <c r="Y917" i="1"/>
  <c r="V917" i="1"/>
  <c r="Y916" i="1"/>
  <c r="V916" i="1"/>
  <c r="Y915" i="1"/>
  <c r="V915" i="1"/>
  <c r="Y914" i="1"/>
  <c r="V914" i="1"/>
  <c r="U914" i="1"/>
  <c r="Y913" i="1"/>
  <c r="V913" i="1"/>
  <c r="Y912" i="1"/>
  <c r="V912" i="1"/>
  <c r="Y911" i="1"/>
  <c r="V911" i="1"/>
  <c r="Y910" i="1"/>
  <c r="V910" i="1"/>
  <c r="Y909" i="1"/>
  <c r="V909" i="1"/>
  <c r="Y908" i="1"/>
  <c r="V908" i="1"/>
  <c r="Y907" i="1"/>
  <c r="V907" i="1"/>
  <c r="Y906" i="1"/>
  <c r="V906" i="1"/>
  <c r="U906" i="1"/>
  <c r="Y905" i="1"/>
  <c r="V905" i="1"/>
  <c r="Y904" i="1"/>
  <c r="V904" i="1"/>
  <c r="Y903" i="1"/>
  <c r="V903" i="1"/>
  <c r="Y902" i="1"/>
  <c r="V902" i="1"/>
  <c r="Y901" i="1"/>
  <c r="V901" i="1"/>
  <c r="Y900" i="1"/>
  <c r="V900" i="1"/>
  <c r="Y899" i="1"/>
  <c r="V899" i="1"/>
  <c r="Y898" i="1"/>
  <c r="V898" i="1"/>
  <c r="U898" i="1"/>
  <c r="Y897" i="1"/>
  <c r="V897" i="1"/>
  <c r="Y896" i="1"/>
  <c r="V896" i="1"/>
  <c r="Y895" i="1"/>
  <c r="V895" i="1"/>
  <c r="U895" i="1"/>
  <c r="Y894" i="1"/>
  <c r="V894" i="1"/>
  <c r="Y893" i="1"/>
  <c r="V893" i="1"/>
  <c r="Y892" i="1"/>
  <c r="V892" i="1"/>
  <c r="Y891" i="1"/>
  <c r="V891" i="1"/>
  <c r="Y890" i="1"/>
  <c r="V890" i="1"/>
  <c r="Y889" i="1"/>
  <c r="V889" i="1"/>
  <c r="Y888" i="1"/>
  <c r="V888" i="1"/>
  <c r="Y887" i="1"/>
  <c r="V887" i="1"/>
  <c r="Y886" i="1"/>
  <c r="V886" i="1"/>
  <c r="U886" i="1"/>
  <c r="Y885" i="1"/>
  <c r="V885" i="1"/>
  <c r="Y884" i="1"/>
  <c r="V884" i="1"/>
  <c r="Y883" i="1"/>
  <c r="V883" i="1"/>
  <c r="Y882" i="1"/>
  <c r="V882" i="1"/>
  <c r="Y881" i="1"/>
  <c r="V881" i="1"/>
  <c r="Y880" i="1"/>
  <c r="V880" i="1"/>
  <c r="Y879" i="1"/>
  <c r="V879" i="1"/>
  <c r="Y878" i="1"/>
  <c r="V878" i="1"/>
  <c r="U878" i="1"/>
  <c r="Y877" i="1"/>
  <c r="V877" i="1"/>
  <c r="U877" i="1"/>
  <c r="Y876" i="1"/>
  <c r="V876" i="1"/>
  <c r="Y875" i="1"/>
  <c r="V875" i="1"/>
  <c r="Y874" i="1"/>
  <c r="V874" i="1"/>
  <c r="Y873" i="1"/>
  <c r="V873" i="1"/>
  <c r="Y872" i="1"/>
  <c r="V872" i="1"/>
  <c r="Y871" i="1"/>
  <c r="V871" i="1"/>
  <c r="Y870" i="1"/>
  <c r="V870" i="1"/>
  <c r="U870" i="1"/>
  <c r="Y16" i="1"/>
  <c r="V16" i="1"/>
  <c r="U16" i="1"/>
  <c r="Y15" i="1"/>
  <c r="V15" i="1"/>
  <c r="Y14" i="1"/>
  <c r="V14" i="1"/>
  <c r="Y13" i="1"/>
  <c r="V13" i="1"/>
  <c r="Y12" i="1"/>
  <c r="V12" i="1"/>
  <c r="Y11" i="1"/>
  <c r="V11" i="1"/>
  <c r="Y9" i="1"/>
  <c r="V9" i="1"/>
  <c r="W1850" i="1" l="1"/>
  <c r="X1850" i="1" s="1"/>
  <c r="W1821" i="1"/>
  <c r="X1821" i="1" s="1"/>
  <c r="W1852" i="1"/>
  <c r="X1852" i="1" s="1"/>
  <c r="W1840" i="1"/>
  <c r="X1840" i="1" s="1"/>
  <c r="W1732" i="1"/>
  <c r="X1732" i="1" s="1"/>
  <c r="W1716" i="1"/>
  <c r="X1716" i="1" s="1"/>
  <c r="W1396" i="1"/>
  <c r="X1396" i="1" s="1"/>
  <c r="W1808" i="1"/>
  <c r="X1808" i="1" s="1"/>
  <c r="W1764" i="1"/>
  <c r="X1764" i="1" s="1"/>
  <c r="W1748" i="1"/>
  <c r="X1748" i="1" s="1"/>
  <c r="W1320" i="1"/>
  <c r="X1320" i="1" s="1"/>
  <c r="W1818" i="1"/>
  <c r="X1818" i="1" s="1"/>
  <c r="W1373" i="1"/>
  <c r="X1373" i="1" s="1"/>
  <c r="W1796" i="1"/>
  <c r="X1796" i="1" s="1"/>
  <c r="W1780" i="1"/>
  <c r="X1780" i="1" s="1"/>
  <c r="W1529" i="1"/>
  <c r="X1529" i="1" s="1"/>
  <c r="W1721" i="1"/>
  <c r="X1721" i="1" s="1"/>
  <c r="W1538" i="1"/>
  <c r="X1538" i="1" s="1"/>
  <c r="W1397" i="1"/>
  <c r="X1397" i="1" s="1"/>
  <c r="W1737" i="1"/>
  <c r="X1737" i="1" s="1"/>
  <c r="W1379" i="1"/>
  <c r="X1379" i="1" s="1"/>
  <c r="W1382" i="1"/>
  <c r="X1382" i="1" s="1"/>
  <c r="W1386" i="1"/>
  <c r="X1386" i="1" s="1"/>
  <c r="W1419" i="1"/>
  <c r="X1419" i="1" s="1"/>
  <c r="W1422" i="1"/>
  <c r="X1422" i="1" s="1"/>
  <c r="W1454" i="1"/>
  <c r="X1454" i="1" s="1"/>
  <c r="W1541" i="1"/>
  <c r="X1541" i="1" s="1"/>
  <c r="W1856" i="1"/>
  <c r="X1856" i="1" s="1"/>
  <c r="W1828" i="1"/>
  <c r="X1828" i="1" s="1"/>
  <c r="W1820" i="1"/>
  <c r="X1820" i="1" s="1"/>
  <c r="W1804" i="1"/>
  <c r="X1804" i="1" s="1"/>
  <c r="W1792" i="1"/>
  <c r="X1792" i="1" s="1"/>
  <c r="W1776" i="1"/>
  <c r="X1776" i="1" s="1"/>
  <c r="W1760" i="1"/>
  <c r="X1760" i="1" s="1"/>
  <c r="W1744" i="1"/>
  <c r="X1744" i="1" s="1"/>
  <c r="W1728" i="1"/>
  <c r="X1728" i="1" s="1"/>
  <c r="W1712" i="1"/>
  <c r="X1712" i="1" s="1"/>
  <c r="W1696" i="1"/>
  <c r="X1696" i="1" s="1"/>
  <c r="W1616" i="1"/>
  <c r="X1616" i="1" s="1"/>
  <c r="W1274" i="1"/>
  <c r="X1274" i="1" s="1"/>
  <c r="W1277" i="1"/>
  <c r="X1277" i="1" s="1"/>
  <c r="W1338" i="1"/>
  <c r="X1338" i="1" s="1"/>
  <c r="W1341" i="1"/>
  <c r="X1341" i="1" s="1"/>
  <c r="W1349" i="1"/>
  <c r="X1349" i="1" s="1"/>
  <c r="W1403" i="1"/>
  <c r="X1403" i="1" s="1"/>
  <c r="W1406" i="1"/>
  <c r="X1406" i="1" s="1"/>
  <c r="W1438" i="1"/>
  <c r="X1438" i="1" s="1"/>
  <c r="W1490" i="1"/>
  <c r="X1490" i="1" s="1"/>
  <c r="W1540" i="1"/>
  <c r="X1540" i="1" s="1"/>
  <c r="W1285" i="1"/>
  <c r="X1285" i="1" s="1"/>
  <c r="W1310" i="1"/>
  <c r="X1310" i="1" s="1"/>
  <c r="W1488" i="1"/>
  <c r="X1488" i="1" s="1"/>
  <c r="W1472" i="1"/>
  <c r="X1472" i="1" s="1"/>
  <c r="W1844" i="1"/>
  <c r="X1844" i="1" s="1"/>
  <c r="W1824" i="1"/>
  <c r="X1824" i="1" s="1"/>
  <c r="W1508" i="1"/>
  <c r="X1508" i="1" s="1"/>
  <c r="W1476" i="1"/>
  <c r="X1476" i="1" s="1"/>
  <c r="W1456" i="1"/>
  <c r="X1456" i="1" s="1"/>
  <c r="W1440" i="1"/>
  <c r="X1440" i="1" s="1"/>
  <c r="W1047" i="1"/>
  <c r="X1047" i="1" s="1"/>
  <c r="W896" i="1"/>
  <c r="X896" i="1" s="1"/>
  <c r="W900" i="1"/>
  <c r="X900" i="1" s="1"/>
  <c r="W904" i="1"/>
  <c r="X904" i="1" s="1"/>
  <c r="W908" i="1"/>
  <c r="X908" i="1" s="1"/>
  <c r="W912" i="1"/>
  <c r="X912" i="1" s="1"/>
  <c r="W916" i="1"/>
  <c r="X916" i="1" s="1"/>
  <c r="W920" i="1"/>
  <c r="X920" i="1" s="1"/>
  <c r="W924" i="1"/>
  <c r="X924" i="1" s="1"/>
  <c r="W1000" i="1"/>
  <c r="X1000" i="1" s="1"/>
  <c r="W1031" i="1"/>
  <c r="X1031" i="1" s="1"/>
  <c r="W1034" i="1"/>
  <c r="X1034" i="1" s="1"/>
  <c r="W1160" i="1"/>
  <c r="X1160" i="1" s="1"/>
  <c r="W1004" i="1"/>
  <c r="X1004" i="1" s="1"/>
  <c r="W1010" i="1"/>
  <c r="X1010" i="1" s="1"/>
  <c r="W1011" i="1"/>
  <c r="X1011" i="1" s="1"/>
  <c r="W1038" i="1"/>
  <c r="X1038" i="1" s="1"/>
  <c r="W1056" i="1"/>
  <c r="X1056" i="1" s="1"/>
  <c r="W1057" i="1"/>
  <c r="X1057" i="1" s="1"/>
  <c r="W1226" i="1"/>
  <c r="X1226" i="1" s="1"/>
  <c r="W1298" i="1"/>
  <c r="X1298" i="1" s="1"/>
  <c r="W1371" i="1"/>
  <c r="X1371" i="1" s="1"/>
  <c r="W1375" i="1"/>
  <c r="X1375" i="1" s="1"/>
  <c r="W1402" i="1"/>
  <c r="X1402" i="1" s="1"/>
  <c r="W1415" i="1"/>
  <c r="X1415" i="1" s="1"/>
  <c r="W1418" i="1"/>
  <c r="X1418" i="1" s="1"/>
  <c r="W1790" i="1"/>
  <c r="X1790" i="1" s="1"/>
  <c r="W1793" i="1"/>
  <c r="X1793" i="1" s="1"/>
  <c r="W1377" i="1"/>
  <c r="X1377" i="1" s="1"/>
  <c r="W1394" i="1"/>
  <c r="X1394" i="1" s="1"/>
  <c r="W1417" i="1"/>
  <c r="X1417" i="1" s="1"/>
  <c r="W1427" i="1"/>
  <c r="X1427" i="1" s="1"/>
  <c r="W1495" i="1"/>
  <c r="X1495" i="1" s="1"/>
  <c r="W1543" i="1"/>
  <c r="X1543" i="1" s="1"/>
  <c r="W1044" i="1"/>
  <c r="X1044" i="1" s="1"/>
  <c r="W1055" i="1"/>
  <c r="X1055" i="1" s="1"/>
  <c r="W1063" i="1"/>
  <c r="X1063" i="1" s="1"/>
  <c r="W1150" i="1"/>
  <c r="X1150" i="1" s="1"/>
  <c r="W1153" i="1"/>
  <c r="X1153" i="1" s="1"/>
  <c r="W1157" i="1"/>
  <c r="X1157" i="1" s="1"/>
  <c r="W1161" i="1"/>
  <c r="X1161" i="1" s="1"/>
  <c r="W1182" i="1"/>
  <c r="X1182" i="1" s="1"/>
  <c r="W1185" i="1"/>
  <c r="X1185" i="1" s="1"/>
  <c r="W1189" i="1"/>
  <c r="X1189" i="1" s="1"/>
  <c r="W1209" i="1"/>
  <c r="X1209" i="1" s="1"/>
  <c r="W1138" i="1"/>
  <c r="X1138" i="1" s="1"/>
  <c r="W1142" i="1"/>
  <c r="X1142" i="1" s="1"/>
  <c r="W1171" i="1"/>
  <c r="X1171" i="1" s="1"/>
  <c r="W1235" i="1"/>
  <c r="X1235" i="1" s="1"/>
  <c r="W1318" i="1"/>
  <c r="X1318" i="1" s="1"/>
  <c r="W1788" i="1"/>
  <c r="X1788" i="1" s="1"/>
  <c r="W1772" i="1"/>
  <c r="X1772" i="1" s="1"/>
  <c r="W1756" i="1"/>
  <c r="X1756" i="1" s="1"/>
  <c r="W1740" i="1"/>
  <c r="X1740" i="1" s="1"/>
  <c r="W1708" i="1"/>
  <c r="X1708" i="1" s="1"/>
  <c r="W1608" i="1"/>
  <c r="X1608" i="1" s="1"/>
  <c r="W1596" i="1"/>
  <c r="X1596" i="1" s="1"/>
  <c r="W1592" i="1"/>
  <c r="X1592" i="1" s="1"/>
  <c r="W1580" i="1"/>
  <c r="X1580" i="1" s="1"/>
  <c r="W1576" i="1"/>
  <c r="X1576" i="1" s="1"/>
  <c r="W1564" i="1"/>
  <c r="X1564" i="1" s="1"/>
  <c r="W1560" i="1"/>
  <c r="X1560" i="1" s="1"/>
  <c r="W1548" i="1"/>
  <c r="X1548" i="1" s="1"/>
  <c r="W1637" i="1"/>
  <c r="X1637" i="1" s="1"/>
  <c r="W1653" i="1"/>
  <c r="X1653" i="1" s="1"/>
  <c r="W1669" i="1"/>
  <c r="X1669" i="1" s="1"/>
  <c r="W1791" i="1"/>
  <c r="X1791" i="1" s="1"/>
  <c r="W1797" i="1"/>
  <c r="X1797" i="1" s="1"/>
  <c r="W1192" i="1"/>
  <c r="X1192" i="1" s="1"/>
  <c r="W1531" i="1"/>
  <c r="X1531" i="1" s="1"/>
  <c r="W1547" i="1"/>
  <c r="X1547" i="1" s="1"/>
  <c r="W1563" i="1"/>
  <c r="X1563" i="1" s="1"/>
  <c r="W1579" i="1"/>
  <c r="X1579" i="1" s="1"/>
  <c r="W1595" i="1"/>
  <c r="X1595" i="1" s="1"/>
  <c r="W1611" i="1"/>
  <c r="X1611" i="1" s="1"/>
  <c r="W1854" i="1"/>
  <c r="X1854" i="1" s="1"/>
  <c r="W1836" i="1"/>
  <c r="X1836" i="1" s="1"/>
  <c r="W931" i="1"/>
  <c r="X931" i="1" s="1"/>
  <c r="W943" i="1"/>
  <c r="X943" i="1" s="1"/>
  <c r="W951" i="1"/>
  <c r="X951" i="1" s="1"/>
  <c r="W975" i="1"/>
  <c r="X975" i="1" s="1"/>
  <c r="W983" i="1"/>
  <c r="X983" i="1" s="1"/>
  <c r="W1015" i="1"/>
  <c r="X1015" i="1" s="1"/>
  <c r="W1043" i="1"/>
  <c r="X1043" i="1" s="1"/>
  <c r="W1861" i="1"/>
  <c r="X1861" i="1" s="1"/>
  <c r="W1853" i="1"/>
  <c r="X1853" i="1" s="1"/>
  <c r="W905" i="1"/>
  <c r="X905" i="1" s="1"/>
  <c r="W917" i="1"/>
  <c r="X917" i="1" s="1"/>
  <c r="W1247" i="1"/>
  <c r="X1247" i="1" s="1"/>
  <c r="W1302" i="1"/>
  <c r="X1302" i="1" s="1"/>
  <c r="W1170" i="1"/>
  <c r="X1170" i="1" s="1"/>
  <c r="W1234" i="1"/>
  <c r="X1234" i="1" s="1"/>
  <c r="W1244" i="1"/>
  <c r="X1244" i="1" s="1"/>
  <c r="W1278" i="1"/>
  <c r="X1278" i="1" s="1"/>
  <c r="W1342" i="1"/>
  <c r="X1342" i="1" s="1"/>
  <c r="W1497" i="1"/>
  <c r="X1497" i="1" s="1"/>
  <c r="W1557" i="1"/>
  <c r="X1557" i="1" s="1"/>
  <c r="W1635" i="1"/>
  <c r="X1635" i="1" s="1"/>
  <c r="W1651" i="1"/>
  <c r="X1651" i="1" s="1"/>
  <c r="W1667" i="1"/>
  <c r="X1667" i="1" s="1"/>
  <c r="W1683" i="1"/>
  <c r="X1683" i="1" s="1"/>
  <c r="W1689" i="1"/>
  <c r="X1689" i="1" s="1"/>
  <c r="W1750" i="1"/>
  <c r="X1750" i="1" s="1"/>
  <c r="W1753" i="1"/>
  <c r="X1753" i="1" s="1"/>
  <c r="W1757" i="1"/>
  <c r="X1757" i="1" s="1"/>
  <c r="W1766" i="1"/>
  <c r="X1766" i="1" s="1"/>
  <c r="W1769" i="1"/>
  <c r="X1769" i="1" s="1"/>
  <c r="W1773" i="1"/>
  <c r="X1773" i="1" s="1"/>
  <c r="W1782" i="1"/>
  <c r="X1782" i="1" s="1"/>
  <c r="W1785" i="1"/>
  <c r="X1785" i="1" s="1"/>
  <c r="W1805" i="1"/>
  <c r="X1805" i="1" s="1"/>
  <c r="W1814" i="1"/>
  <c r="X1814" i="1" s="1"/>
  <c r="W1846" i="1"/>
  <c r="X1846" i="1" s="1"/>
  <c r="W1714" i="1"/>
  <c r="X1714" i="1" s="1"/>
  <c r="W1730" i="1"/>
  <c r="X1730" i="1" s="1"/>
  <c r="W1733" i="1"/>
  <c r="X1733" i="1" s="1"/>
  <c r="W1746" i="1"/>
  <c r="X1746" i="1" s="1"/>
  <c r="W1749" i="1"/>
  <c r="X1749" i="1" s="1"/>
  <c r="W1810" i="1"/>
  <c r="X1810" i="1" s="1"/>
  <c r="W909" i="1"/>
  <c r="X909" i="1" s="1"/>
  <c r="W1309" i="1"/>
  <c r="X1309" i="1" s="1"/>
  <c r="W1559" i="1"/>
  <c r="X1559" i="1" s="1"/>
  <c r="W1816" i="1"/>
  <c r="X1816" i="1" s="1"/>
  <c r="W1784" i="1"/>
  <c r="X1784" i="1" s="1"/>
  <c r="W1768" i="1"/>
  <c r="X1768" i="1" s="1"/>
  <c r="W1752" i="1"/>
  <c r="X1752" i="1" s="1"/>
  <c r="W1736" i="1"/>
  <c r="X1736" i="1" s="1"/>
  <c r="W1700" i="1"/>
  <c r="X1700" i="1" s="1"/>
  <c r="W1620" i="1"/>
  <c r="X1620" i="1" s="1"/>
  <c r="W1604" i="1"/>
  <c r="X1604" i="1" s="1"/>
  <c r="W1588" i="1"/>
  <c r="X1588" i="1" s="1"/>
  <c r="W1572" i="1"/>
  <c r="X1572" i="1" s="1"/>
  <c r="W1556" i="1"/>
  <c r="X1556" i="1" s="1"/>
  <c r="W1512" i="1"/>
  <c r="X1512" i="1" s="1"/>
  <c r="W1496" i="1"/>
  <c r="X1496" i="1" s="1"/>
  <c r="W1464" i="1"/>
  <c r="X1464" i="1" s="1"/>
  <c r="W1444" i="1"/>
  <c r="X1444" i="1" s="1"/>
  <c r="W1408" i="1"/>
  <c r="X1408" i="1" s="1"/>
  <c r="W1388" i="1"/>
  <c r="X1388" i="1" s="1"/>
  <c r="W897" i="1"/>
  <c r="X897" i="1" s="1"/>
  <c r="W901" i="1"/>
  <c r="X901" i="1" s="1"/>
  <c r="W913" i="1"/>
  <c r="X913" i="1" s="1"/>
  <c r="W1253" i="1"/>
  <c r="X1253" i="1" s="1"/>
  <c r="W1362" i="1"/>
  <c r="X1362" i="1" s="1"/>
  <c r="W1614" i="1"/>
  <c r="X1614" i="1" s="1"/>
  <c r="W1832" i="1"/>
  <c r="X1832" i="1" s="1"/>
  <c r="W1800" i="1"/>
  <c r="X1800" i="1" s="1"/>
  <c r="W903" i="1"/>
  <c r="X903" i="1" s="1"/>
  <c r="W911" i="1"/>
  <c r="X911" i="1" s="1"/>
  <c r="W919" i="1"/>
  <c r="X919" i="1" s="1"/>
  <c r="W927" i="1"/>
  <c r="X927" i="1" s="1"/>
  <c r="W1258" i="1"/>
  <c r="X1258" i="1" s="1"/>
  <c r="W1262" i="1"/>
  <c r="X1262" i="1" s="1"/>
  <c r="W1265" i="1"/>
  <c r="X1265" i="1" s="1"/>
  <c r="W1269" i="1"/>
  <c r="X1269" i="1" s="1"/>
  <c r="W1279" i="1"/>
  <c r="X1279" i="1" s="1"/>
  <c r="W1283" i="1"/>
  <c r="X1283" i="1" s="1"/>
  <c r="W1297" i="1"/>
  <c r="X1297" i="1" s="1"/>
  <c r="W1326" i="1"/>
  <c r="X1326" i="1" s="1"/>
  <c r="W1329" i="1"/>
  <c r="X1329" i="1" s="1"/>
  <c r="W1333" i="1"/>
  <c r="X1333" i="1" s="1"/>
  <c r="W1343" i="1"/>
  <c r="X1343" i="1" s="1"/>
  <c r="W1347" i="1"/>
  <c r="X1347" i="1" s="1"/>
  <c r="W1499" i="1"/>
  <c r="X1499" i="1" s="1"/>
  <c r="W1521" i="1"/>
  <c r="X1521" i="1" s="1"/>
  <c r="W1693" i="1"/>
  <c r="X1693" i="1" s="1"/>
  <c r="W1723" i="1"/>
  <c r="X1723" i="1" s="1"/>
  <c r="W1739" i="1"/>
  <c r="X1739" i="1" s="1"/>
  <c r="W991" i="1"/>
  <c r="X991" i="1" s="1"/>
  <c r="W930" i="1"/>
  <c r="X930" i="1" s="1"/>
  <c r="W934" i="1"/>
  <c r="X934" i="1" s="1"/>
  <c r="W938" i="1"/>
  <c r="X938" i="1" s="1"/>
  <c r="W942" i="1"/>
  <c r="X942" i="1" s="1"/>
  <c r="W946" i="1"/>
  <c r="X946" i="1" s="1"/>
  <c r="W950" i="1"/>
  <c r="X950" i="1" s="1"/>
  <c r="W1288" i="1"/>
  <c r="X1288" i="1" s="1"/>
  <c r="W1306" i="1"/>
  <c r="X1306" i="1" s="1"/>
  <c r="W1311" i="1"/>
  <c r="X1311" i="1" s="1"/>
  <c r="W1315" i="1"/>
  <c r="X1315" i="1" s="1"/>
  <c r="W1352" i="1"/>
  <c r="X1352" i="1" s="1"/>
  <c r="W1359" i="1"/>
  <c r="X1359" i="1" s="1"/>
  <c r="W1363" i="1"/>
  <c r="X1363" i="1" s="1"/>
  <c r="W1366" i="1"/>
  <c r="X1366" i="1" s="1"/>
  <c r="W1423" i="1"/>
  <c r="X1423" i="1" s="1"/>
  <c r="W1837" i="1"/>
  <c r="X1837" i="1" s="1"/>
  <c r="W1294" i="1"/>
  <c r="X1294" i="1" s="1"/>
  <c r="W1361" i="1"/>
  <c r="X1361" i="1" s="1"/>
  <c r="W1600" i="1"/>
  <c r="X1600" i="1" s="1"/>
  <c r="W1584" i="1"/>
  <c r="X1584" i="1" s="1"/>
  <c r="W1568" i="1"/>
  <c r="X1568" i="1" s="1"/>
  <c r="W1552" i="1"/>
  <c r="X1552" i="1" s="1"/>
  <c r="W1301" i="1"/>
  <c r="X1301" i="1" s="1"/>
  <c r="W1317" i="1"/>
  <c r="X1317" i="1" s="1"/>
  <c r="W1848" i="1"/>
  <c r="X1848" i="1" s="1"/>
  <c r="W923" i="1"/>
  <c r="X923" i="1" s="1"/>
  <c r="W1174" i="1"/>
  <c r="X1174" i="1" s="1"/>
  <c r="W1178" i="1"/>
  <c r="X1178" i="1" s="1"/>
  <c r="W1181" i="1"/>
  <c r="X1181" i="1" s="1"/>
  <c r="W1188" i="1"/>
  <c r="X1188" i="1" s="1"/>
  <c r="W1199" i="1"/>
  <c r="X1199" i="1" s="1"/>
  <c r="W1201" i="1"/>
  <c r="X1201" i="1" s="1"/>
  <c r="W1205" i="1"/>
  <c r="X1205" i="1" s="1"/>
  <c r="W1208" i="1"/>
  <c r="X1208" i="1" s="1"/>
  <c r="W1218" i="1"/>
  <c r="X1218" i="1" s="1"/>
  <c r="W1222" i="1"/>
  <c r="X1222" i="1" s="1"/>
  <c r="W1225" i="1"/>
  <c r="X1225" i="1" s="1"/>
  <c r="W1229" i="1"/>
  <c r="X1229" i="1" s="1"/>
  <c r="W1238" i="1"/>
  <c r="X1238" i="1" s="1"/>
  <c r="W1241" i="1"/>
  <c r="X1241" i="1" s="1"/>
  <c r="W1245" i="1"/>
  <c r="X1245" i="1" s="1"/>
  <c r="W1266" i="1"/>
  <c r="X1266" i="1" s="1"/>
  <c r="W1267" i="1"/>
  <c r="X1267" i="1" s="1"/>
  <c r="W1270" i="1"/>
  <c r="X1270" i="1" s="1"/>
  <c r="W1286" i="1"/>
  <c r="X1286" i="1" s="1"/>
  <c r="W1330" i="1"/>
  <c r="X1330" i="1" s="1"/>
  <c r="W1334" i="1"/>
  <c r="X1334" i="1" s="1"/>
  <c r="W1350" i="1"/>
  <c r="X1350" i="1" s="1"/>
  <c r="W1407" i="1"/>
  <c r="X1407" i="1" s="1"/>
  <c r="W1410" i="1"/>
  <c r="X1410" i="1" s="1"/>
  <c r="W1430" i="1"/>
  <c r="X1430" i="1" s="1"/>
  <c r="W1443" i="1"/>
  <c r="X1443" i="1" s="1"/>
  <c r="W1446" i="1"/>
  <c r="X1446" i="1" s="1"/>
  <c r="W1506" i="1"/>
  <c r="X1506" i="1" s="1"/>
  <c r="W1509" i="1"/>
  <c r="X1509" i="1" s="1"/>
  <c r="W1553" i="1"/>
  <c r="X1553" i="1" s="1"/>
  <c r="W1725" i="1"/>
  <c r="X1725" i="1" s="1"/>
  <c r="W1741" i="1"/>
  <c r="X1741" i="1" s="1"/>
  <c r="W1426" i="1"/>
  <c r="X1426" i="1" s="1"/>
  <c r="W1455" i="1"/>
  <c r="X1455" i="1" s="1"/>
  <c r="W1458" i="1"/>
  <c r="X1458" i="1" s="1"/>
  <c r="W1462" i="1"/>
  <c r="X1462" i="1" s="1"/>
  <c r="W1494" i="1"/>
  <c r="X1494" i="1" s="1"/>
  <c r="W1523" i="1"/>
  <c r="X1523" i="1" s="1"/>
  <c r="W1542" i="1"/>
  <c r="X1542" i="1" s="1"/>
  <c r="W1546" i="1"/>
  <c r="X1546" i="1" s="1"/>
  <c r="W1549" i="1"/>
  <c r="X1549" i="1" s="1"/>
  <c r="W1578" i="1"/>
  <c r="X1578" i="1" s="1"/>
  <c r="W1581" i="1"/>
  <c r="X1581" i="1" s="1"/>
  <c r="W1594" i="1"/>
  <c r="X1594" i="1" s="1"/>
  <c r="W1597" i="1"/>
  <c r="X1597" i="1" s="1"/>
  <c r="W1610" i="1"/>
  <c r="X1610" i="1" s="1"/>
  <c r="W1615" i="1"/>
  <c r="X1615" i="1" s="1"/>
  <c r="W1618" i="1"/>
  <c r="X1618" i="1" s="1"/>
  <c r="W1621" i="1"/>
  <c r="X1621" i="1" s="1"/>
  <c r="W1631" i="1"/>
  <c r="X1631" i="1" s="1"/>
  <c r="W1647" i="1"/>
  <c r="X1647" i="1" s="1"/>
  <c r="W1663" i="1"/>
  <c r="X1663" i="1" s="1"/>
  <c r="W1679" i="1"/>
  <c r="X1679" i="1" s="1"/>
  <c r="W1685" i="1"/>
  <c r="X1685" i="1" s="1"/>
  <c r="W1698" i="1"/>
  <c r="X1698" i="1" s="1"/>
  <c r="W1701" i="1"/>
  <c r="X1701" i="1" s="1"/>
  <c r="W1705" i="1"/>
  <c r="X1705" i="1" s="1"/>
  <c r="W1718" i="1"/>
  <c r="X1718" i="1" s="1"/>
  <c r="W1719" i="1"/>
  <c r="X1719" i="1" s="1"/>
  <c r="W1786" i="1"/>
  <c r="X1786" i="1" s="1"/>
  <c r="W1802" i="1"/>
  <c r="X1802" i="1" s="1"/>
  <c r="W1806" i="1"/>
  <c r="X1806" i="1" s="1"/>
  <c r="W1822" i="1"/>
  <c r="X1822" i="1" s="1"/>
  <c r="W1823" i="1"/>
  <c r="X1823" i="1" s="1"/>
  <c r="W1829" i="1"/>
  <c r="X1829" i="1" s="1"/>
  <c r="W1842" i="1"/>
  <c r="X1842" i="1" s="1"/>
  <c r="W1436" i="1"/>
  <c r="X1436" i="1" s="1"/>
  <c r="W1432" i="1"/>
  <c r="X1432" i="1" s="1"/>
  <c r="W1420" i="1"/>
  <c r="X1420" i="1" s="1"/>
  <c r="W1416" i="1"/>
  <c r="X1416" i="1" s="1"/>
  <c r="W1412" i="1"/>
  <c r="X1412" i="1" s="1"/>
  <c r="W1400" i="1"/>
  <c r="X1400" i="1" s="1"/>
  <c r="W1392" i="1"/>
  <c r="X1392" i="1" s="1"/>
  <c r="W1356" i="1"/>
  <c r="X1356" i="1" s="1"/>
  <c r="W1060" i="1"/>
  <c r="X1060" i="1" s="1"/>
  <c r="W1061" i="1"/>
  <c r="X1061" i="1" s="1"/>
  <c r="W1064" i="1"/>
  <c r="X1064" i="1" s="1"/>
  <c r="W1065" i="1"/>
  <c r="X1065" i="1" s="1"/>
  <c r="W1137" i="1"/>
  <c r="X1137" i="1" s="1"/>
  <c r="W1141" i="1"/>
  <c r="X1141" i="1" s="1"/>
  <c r="W1144" i="1"/>
  <c r="X1144" i="1" s="1"/>
  <c r="W1154" i="1"/>
  <c r="X1154" i="1" s="1"/>
  <c r="W1158" i="1"/>
  <c r="X1158" i="1" s="1"/>
  <c r="W1159" i="1"/>
  <c r="X1159" i="1" s="1"/>
  <c r="W1162" i="1"/>
  <c r="X1162" i="1" s="1"/>
  <c r="W1165" i="1"/>
  <c r="X1165" i="1" s="1"/>
  <c r="W1169" i="1"/>
  <c r="X1169" i="1" s="1"/>
  <c r="W1173" i="1"/>
  <c r="X1173" i="1" s="1"/>
  <c r="W1191" i="1"/>
  <c r="X1191" i="1" s="1"/>
  <c r="W1193" i="1"/>
  <c r="X1193" i="1" s="1"/>
  <c r="W1197" i="1"/>
  <c r="X1197" i="1" s="1"/>
  <c r="W1210" i="1"/>
  <c r="X1210" i="1" s="1"/>
  <c r="W1211" i="1"/>
  <c r="X1211" i="1" s="1"/>
  <c r="W1230" i="1"/>
  <c r="X1230" i="1" s="1"/>
  <c r="W1233" i="1"/>
  <c r="X1233" i="1" s="1"/>
  <c r="W1237" i="1"/>
  <c r="X1237" i="1" s="1"/>
  <c r="W1271" i="1"/>
  <c r="X1271" i="1" s="1"/>
  <c r="W1275" i="1"/>
  <c r="X1275" i="1" s="1"/>
  <c r="W1280" i="1"/>
  <c r="X1280" i="1" s="1"/>
  <c r="W1289" i="1"/>
  <c r="X1289" i="1" s="1"/>
  <c r="W1293" i="1"/>
  <c r="X1293" i="1" s="1"/>
  <c r="W1303" i="1"/>
  <c r="X1303" i="1" s="1"/>
  <c r="W1307" i="1"/>
  <c r="X1307" i="1" s="1"/>
  <c r="W1312" i="1"/>
  <c r="X1312" i="1" s="1"/>
  <c r="W1321" i="1"/>
  <c r="X1321" i="1" s="1"/>
  <c r="W1325" i="1"/>
  <c r="X1325" i="1" s="1"/>
  <c r="W1335" i="1"/>
  <c r="X1335" i="1" s="1"/>
  <c r="W1339" i="1"/>
  <c r="X1339" i="1" s="1"/>
  <c r="W1344" i="1"/>
  <c r="X1344" i="1" s="1"/>
  <c r="W1353" i="1"/>
  <c r="X1353" i="1" s="1"/>
  <c r="W1357" i="1"/>
  <c r="X1357" i="1" s="1"/>
  <c r="W1370" i="1"/>
  <c r="X1370" i="1" s="1"/>
  <c r="W1398" i="1"/>
  <c r="X1398" i="1" s="1"/>
  <c r="W1399" i="1"/>
  <c r="X1399" i="1" s="1"/>
  <c r="W1431" i="1"/>
  <c r="X1431" i="1" s="1"/>
  <c r="W1434" i="1"/>
  <c r="X1434" i="1" s="1"/>
  <c r="W1435" i="1"/>
  <c r="X1435" i="1" s="1"/>
  <c r="W1447" i="1"/>
  <c r="X1447" i="1" s="1"/>
  <c r="W1450" i="1"/>
  <c r="X1450" i="1" s="1"/>
  <c r="W1451" i="1"/>
  <c r="X1451" i="1" s="1"/>
  <c r="W1460" i="1"/>
  <c r="X1460" i="1" s="1"/>
  <c r="W1470" i="1"/>
  <c r="X1470" i="1" s="1"/>
  <c r="W1471" i="1"/>
  <c r="X1471" i="1" s="1"/>
  <c r="W1473" i="1"/>
  <c r="X1473" i="1" s="1"/>
  <c r="W1486" i="1"/>
  <c r="X1486" i="1" s="1"/>
  <c r="W1487" i="1"/>
  <c r="X1487" i="1" s="1"/>
  <c r="W1489" i="1"/>
  <c r="X1489" i="1" s="1"/>
  <c r="W1570" i="1"/>
  <c r="X1570" i="1" s="1"/>
  <c r="W1573" i="1"/>
  <c r="X1573" i="1" s="1"/>
  <c r="W1586" i="1"/>
  <c r="X1586" i="1" s="1"/>
  <c r="W1587" i="1"/>
  <c r="X1587" i="1" s="1"/>
  <c r="W1589" i="1"/>
  <c r="X1589" i="1" s="1"/>
  <c r="W1602" i="1"/>
  <c r="X1602" i="1" s="1"/>
  <c r="W1605" i="1"/>
  <c r="X1605" i="1" s="1"/>
  <c r="W1612" i="1"/>
  <c r="X1612" i="1" s="1"/>
  <c r="W1623" i="1"/>
  <c r="X1623" i="1" s="1"/>
  <c r="W1629" i="1"/>
  <c r="X1629" i="1" s="1"/>
  <c r="W1639" i="1"/>
  <c r="X1639" i="1" s="1"/>
  <c r="W1645" i="1"/>
  <c r="X1645" i="1" s="1"/>
  <c r="W1655" i="1"/>
  <c r="X1655" i="1" s="1"/>
  <c r="W1661" i="1"/>
  <c r="X1661" i="1" s="1"/>
  <c r="W1671" i="1"/>
  <c r="X1671" i="1" s="1"/>
  <c r="W1677" i="1"/>
  <c r="X1677" i="1" s="1"/>
  <c r="W1694" i="1"/>
  <c r="X1694" i="1" s="1"/>
  <c r="W1710" i="1"/>
  <c r="X1710" i="1" s="1"/>
  <c r="W1713" i="1"/>
  <c r="X1713" i="1" s="1"/>
  <c r="W1762" i="1"/>
  <c r="X1762" i="1" s="1"/>
  <c r="W1778" i="1"/>
  <c r="X1778" i="1" s="1"/>
  <c r="W1779" i="1"/>
  <c r="X1779" i="1" s="1"/>
  <c r="W1781" i="1"/>
  <c r="X1781" i="1" s="1"/>
  <c r="W987" i="1"/>
  <c r="X987" i="1" s="1"/>
  <c r="W959" i="1"/>
  <c r="X959" i="1" s="1"/>
  <c r="W967" i="1"/>
  <c r="X967" i="1" s="1"/>
  <c r="W976" i="1"/>
  <c r="X976" i="1" s="1"/>
  <c r="W980" i="1"/>
  <c r="X980" i="1" s="1"/>
  <c r="W992" i="1"/>
  <c r="X992" i="1" s="1"/>
  <c r="W1014" i="1"/>
  <c r="X1014" i="1" s="1"/>
  <c r="W1026" i="1"/>
  <c r="X1026" i="1" s="1"/>
  <c r="W1039" i="1"/>
  <c r="X1039" i="1" s="1"/>
  <c r="W1042" i="1"/>
  <c r="X1042" i="1" s="1"/>
  <c r="W1046" i="1"/>
  <c r="X1046" i="1" s="1"/>
  <c r="W1050" i="1"/>
  <c r="X1050" i="1" s="1"/>
  <c r="W1145" i="1"/>
  <c r="X1145" i="1" s="1"/>
  <c r="W1166" i="1"/>
  <c r="X1166" i="1" s="1"/>
  <c r="W1176" i="1"/>
  <c r="X1176" i="1" s="1"/>
  <c r="W1186" i="1"/>
  <c r="X1186" i="1" s="1"/>
  <c r="W1190" i="1"/>
  <c r="X1190" i="1" s="1"/>
  <c r="W1194" i="1"/>
  <c r="X1194" i="1" s="1"/>
  <c r="W1198" i="1"/>
  <c r="X1198" i="1" s="1"/>
  <c r="W1202" i="1"/>
  <c r="X1202" i="1" s="1"/>
  <c r="W1203" i="1"/>
  <c r="X1203" i="1" s="1"/>
  <c r="W1206" i="1"/>
  <c r="X1206" i="1" s="1"/>
  <c r="W1214" i="1"/>
  <c r="X1214" i="1" s="1"/>
  <c r="W1217" i="1"/>
  <c r="X1217" i="1" s="1"/>
  <c r="W1221" i="1"/>
  <c r="X1221" i="1" s="1"/>
  <c r="W1250" i="1"/>
  <c r="X1250" i="1" s="1"/>
  <c r="W1251" i="1"/>
  <c r="X1251" i="1" s="1"/>
  <c r="W1254" i="1"/>
  <c r="X1254" i="1" s="1"/>
  <c r="W1257" i="1"/>
  <c r="X1257" i="1" s="1"/>
  <c r="W1261" i="1"/>
  <c r="X1261" i="1" s="1"/>
  <c r="W1273" i="1"/>
  <c r="X1273" i="1" s="1"/>
  <c r="W1282" i="1"/>
  <c r="X1282" i="1" s="1"/>
  <c r="W1287" i="1"/>
  <c r="X1287" i="1" s="1"/>
  <c r="W1291" i="1"/>
  <c r="X1291" i="1" s="1"/>
  <c r="W1296" i="1"/>
  <c r="X1296" i="1" s="1"/>
  <c r="W1305" i="1"/>
  <c r="X1305" i="1" s="1"/>
  <c r="W1314" i="1"/>
  <c r="X1314" i="1" s="1"/>
  <c r="W1319" i="1"/>
  <c r="X1319" i="1" s="1"/>
  <c r="W1323" i="1"/>
  <c r="X1323" i="1" s="1"/>
  <c r="W1328" i="1"/>
  <c r="X1328" i="1" s="1"/>
  <c r="W1337" i="1"/>
  <c r="X1337" i="1" s="1"/>
  <c r="W1346" i="1"/>
  <c r="X1346" i="1" s="1"/>
  <c r="W1351" i="1"/>
  <c r="X1351" i="1" s="1"/>
  <c r="W1384" i="1"/>
  <c r="X1384" i="1" s="1"/>
  <c r="W1391" i="1"/>
  <c r="X1391" i="1" s="1"/>
  <c r="W1395" i="1"/>
  <c r="X1395" i="1" s="1"/>
  <c r="W1409" i="1"/>
  <c r="X1409" i="1" s="1"/>
  <c r="W1461" i="1"/>
  <c r="X1461" i="1" s="1"/>
  <c r="W1465" i="1"/>
  <c r="X1465" i="1" s="1"/>
  <c r="W1478" i="1"/>
  <c r="X1478" i="1" s="1"/>
  <c r="W1481" i="1"/>
  <c r="X1481" i="1" s="1"/>
  <c r="W1501" i="1"/>
  <c r="X1501" i="1" s="1"/>
  <c r="W1213" i="1"/>
  <c r="X1213" i="1" s="1"/>
  <c r="W1220" i="1"/>
  <c r="X1220" i="1" s="1"/>
  <c r="W1242" i="1"/>
  <c r="X1242" i="1" s="1"/>
  <c r="W1246" i="1"/>
  <c r="X1246" i="1" s="1"/>
  <c r="W1249" i="1"/>
  <c r="X1249" i="1" s="1"/>
  <c r="W1260" i="1"/>
  <c r="X1260" i="1" s="1"/>
  <c r="W1272" i="1"/>
  <c r="X1272" i="1" s="1"/>
  <c r="W1281" i="1"/>
  <c r="X1281" i="1" s="1"/>
  <c r="W1290" i="1"/>
  <c r="X1290" i="1" s="1"/>
  <c r="W1295" i="1"/>
  <c r="X1295" i="1" s="1"/>
  <c r="W1299" i="1"/>
  <c r="X1299" i="1" s="1"/>
  <c r="W1304" i="1"/>
  <c r="X1304" i="1" s="1"/>
  <c r="W1313" i="1"/>
  <c r="X1313" i="1" s="1"/>
  <c r="W1322" i="1"/>
  <c r="X1322" i="1" s="1"/>
  <c r="W1327" i="1"/>
  <c r="X1327" i="1" s="1"/>
  <c r="W1331" i="1"/>
  <c r="X1331" i="1" s="1"/>
  <c r="W1336" i="1"/>
  <c r="X1336" i="1" s="1"/>
  <c r="W1345" i="1"/>
  <c r="X1345" i="1" s="1"/>
  <c r="W1354" i="1"/>
  <c r="X1354" i="1" s="1"/>
  <c r="W1372" i="1"/>
  <c r="X1372" i="1" s="1"/>
  <c r="W1383" i="1"/>
  <c r="X1383" i="1" s="1"/>
  <c r="W1387" i="1"/>
  <c r="X1387" i="1" s="1"/>
  <c r="W1390" i="1"/>
  <c r="X1390" i="1" s="1"/>
  <c r="W1474" i="1"/>
  <c r="X1474" i="1" s="1"/>
  <c r="W1477" i="1"/>
  <c r="X1477" i="1" s="1"/>
  <c r="W1510" i="1"/>
  <c r="X1510" i="1" s="1"/>
  <c r="W1513" i="1"/>
  <c r="X1513" i="1" s="1"/>
  <c r="W1724" i="1"/>
  <c r="X1724" i="1" s="1"/>
  <c r="W1536" i="1"/>
  <c r="X1536" i="1" s="1"/>
  <c r="W1532" i="1"/>
  <c r="X1532" i="1" s="1"/>
  <c r="W1528" i="1"/>
  <c r="X1528" i="1" s="1"/>
  <c r="W1524" i="1"/>
  <c r="X1524" i="1" s="1"/>
  <c r="W1520" i="1"/>
  <c r="X1520" i="1" s="1"/>
  <c r="W1516" i="1"/>
  <c r="X1516" i="1" s="1"/>
  <c r="W1504" i="1"/>
  <c r="X1504" i="1" s="1"/>
  <c r="W1500" i="1"/>
  <c r="X1500" i="1" s="1"/>
  <c r="W1492" i="1"/>
  <c r="X1492" i="1" s="1"/>
  <c r="W1484" i="1"/>
  <c r="X1484" i="1" s="1"/>
  <c r="W1480" i="1"/>
  <c r="X1480" i="1" s="1"/>
  <c r="W1468" i="1"/>
  <c r="X1468" i="1" s="1"/>
  <c r="W1452" i="1"/>
  <c r="X1452" i="1" s="1"/>
  <c r="W1448" i="1"/>
  <c r="X1448" i="1" s="1"/>
  <c r="W1428" i="1"/>
  <c r="X1428" i="1" s="1"/>
  <c r="W1424" i="1"/>
  <c r="X1424" i="1" s="1"/>
  <c r="W1404" i="1"/>
  <c r="X1404" i="1" s="1"/>
  <c r="W1380" i="1"/>
  <c r="X1380" i="1" s="1"/>
  <c r="W1376" i="1"/>
  <c r="X1376" i="1" s="1"/>
  <c r="W1368" i="1"/>
  <c r="X1368" i="1" s="1"/>
  <c r="W1364" i="1"/>
  <c r="X1364" i="1" s="1"/>
  <c r="W1360" i="1"/>
  <c r="X1360" i="1" s="1"/>
  <c r="W1348" i="1"/>
  <c r="X1348" i="1" s="1"/>
  <c r="W1340" i="1"/>
  <c r="X1340" i="1" s="1"/>
  <c r="W1332" i="1"/>
  <c r="X1332" i="1" s="1"/>
  <c r="W1324" i="1"/>
  <c r="X1324" i="1" s="1"/>
  <c r="W1316" i="1"/>
  <c r="X1316" i="1" s="1"/>
  <c r="W1308" i="1"/>
  <c r="X1308" i="1" s="1"/>
  <c r="W1300" i="1"/>
  <c r="X1300" i="1" s="1"/>
  <c r="W1292" i="1"/>
  <c r="X1292" i="1" s="1"/>
  <c r="W1284" i="1"/>
  <c r="X1284" i="1" s="1"/>
  <c r="W1276" i="1"/>
  <c r="X1276" i="1" s="1"/>
  <c r="W1268" i="1"/>
  <c r="X1268" i="1" s="1"/>
  <c r="W1264" i="1"/>
  <c r="X1264" i="1" s="1"/>
  <c r="W1256" i="1"/>
  <c r="X1256" i="1" s="1"/>
  <c r="W1252" i="1"/>
  <c r="X1252" i="1" s="1"/>
  <c r="W1248" i="1"/>
  <c r="X1248" i="1" s="1"/>
  <c r="W1240" i="1"/>
  <c r="X1240" i="1" s="1"/>
  <c r="W1236" i="1"/>
  <c r="X1236" i="1" s="1"/>
  <c r="W1232" i="1"/>
  <c r="X1232" i="1" s="1"/>
  <c r="W1228" i="1"/>
  <c r="X1228" i="1" s="1"/>
  <c r="W1224" i="1"/>
  <c r="X1224" i="1" s="1"/>
  <c r="W1216" i="1"/>
  <c r="X1216" i="1" s="1"/>
  <c r="W1212" i="1"/>
  <c r="X1212" i="1" s="1"/>
  <c r="W1204" i="1"/>
  <c r="X1204" i="1" s="1"/>
  <c r="W1200" i="1"/>
  <c r="X1200" i="1" s="1"/>
  <c r="W1196" i="1"/>
  <c r="X1196" i="1" s="1"/>
  <c r="W1184" i="1"/>
  <c r="X1184" i="1" s="1"/>
  <c r="W1180" i="1"/>
  <c r="X1180" i="1" s="1"/>
  <c r="W1172" i="1"/>
  <c r="X1172" i="1" s="1"/>
  <c r="W979" i="1"/>
  <c r="X979" i="1" s="1"/>
  <c r="W1179" i="1"/>
  <c r="X1179" i="1" s="1"/>
  <c r="W1860" i="1"/>
  <c r="X1860" i="1" s="1"/>
  <c r="W1812" i="1"/>
  <c r="X1812" i="1" s="1"/>
  <c r="W13" i="1"/>
  <c r="X13" i="1" s="1"/>
  <c r="W14" i="1"/>
  <c r="X14" i="1" s="1"/>
  <c r="W870" i="1"/>
  <c r="X870" i="1" s="1"/>
  <c r="W871" i="1"/>
  <c r="X871" i="1" s="1"/>
  <c r="W874" i="1"/>
  <c r="X874" i="1" s="1"/>
  <c r="W875" i="1"/>
  <c r="X875" i="1" s="1"/>
  <c r="W878" i="1"/>
  <c r="X878" i="1" s="1"/>
  <c r="W879" i="1"/>
  <c r="X879" i="1" s="1"/>
  <c r="W882" i="1"/>
  <c r="X882" i="1" s="1"/>
  <c r="W883" i="1"/>
  <c r="X883" i="1" s="1"/>
  <c r="W886" i="1"/>
  <c r="X886" i="1" s="1"/>
  <c r="W887" i="1"/>
  <c r="X887" i="1" s="1"/>
  <c r="W890" i="1"/>
  <c r="X890" i="1" s="1"/>
  <c r="W894" i="1"/>
  <c r="X894" i="1" s="1"/>
  <c r="W895" i="1"/>
  <c r="X895" i="1" s="1"/>
  <c r="W945" i="1"/>
  <c r="X945" i="1" s="1"/>
  <c r="W949" i="1"/>
  <c r="X949" i="1" s="1"/>
  <c r="W952" i="1"/>
  <c r="X952" i="1" s="1"/>
  <c r="W956" i="1"/>
  <c r="X956" i="1" s="1"/>
  <c r="W960" i="1"/>
  <c r="X960" i="1" s="1"/>
  <c r="W961" i="1"/>
  <c r="X961" i="1" s="1"/>
  <c r="W964" i="1"/>
  <c r="X964" i="1" s="1"/>
  <c r="W965" i="1"/>
  <c r="X965" i="1" s="1"/>
  <c r="W968" i="1"/>
  <c r="X968" i="1" s="1"/>
  <c r="W972" i="1"/>
  <c r="X972" i="1" s="1"/>
  <c r="W996" i="1"/>
  <c r="X996" i="1" s="1"/>
  <c r="W1018" i="1"/>
  <c r="X1018" i="1" s="1"/>
  <c r="W1030" i="1"/>
  <c r="X1030" i="1" s="1"/>
  <c r="W1054" i="1"/>
  <c r="X1054" i="1" s="1"/>
  <c r="W1058" i="1"/>
  <c r="X1058" i="1" s="1"/>
  <c r="W1062" i="1"/>
  <c r="X1062" i="1" s="1"/>
  <c r="W1146" i="1"/>
  <c r="X1146" i="1" s="1"/>
  <c r="W1147" i="1"/>
  <c r="X1147" i="1" s="1"/>
  <c r="W1149" i="1"/>
  <c r="X1149" i="1" s="1"/>
  <c r="W1156" i="1"/>
  <c r="X1156" i="1" s="1"/>
  <c r="W1168" i="1"/>
  <c r="X1168" i="1" s="1"/>
  <c r="W1177" i="1"/>
  <c r="X1177" i="1" s="1"/>
  <c r="W1223" i="1"/>
  <c r="X1223" i="1" s="1"/>
  <c r="W1231" i="1"/>
  <c r="X1231" i="1" s="1"/>
  <c r="W1263" i="1"/>
  <c r="X1263" i="1" s="1"/>
  <c r="W1367" i="1"/>
  <c r="X1367" i="1" s="1"/>
  <c r="W1441" i="1"/>
  <c r="X1441" i="1" s="1"/>
  <c r="W1466" i="1"/>
  <c r="X1466" i="1" s="1"/>
  <c r="W1720" i="1"/>
  <c r="X1720" i="1" s="1"/>
  <c r="W1514" i="1"/>
  <c r="X1514" i="1" s="1"/>
  <c r="W1517" i="1"/>
  <c r="X1517" i="1" s="1"/>
  <c r="W1525" i="1"/>
  <c r="X1525" i="1" s="1"/>
  <c r="W1533" i="1"/>
  <c r="X1533" i="1" s="1"/>
  <c r="W1544" i="1"/>
  <c r="X1544" i="1" s="1"/>
  <c r="W1562" i="1"/>
  <c r="X1562" i="1" s="1"/>
  <c r="W1565" i="1"/>
  <c r="X1565" i="1" s="1"/>
  <c r="W1811" i="1"/>
  <c r="X1811" i="1" s="1"/>
  <c r="W1813" i="1"/>
  <c r="X1813" i="1" s="1"/>
  <c r="W1817" i="1"/>
  <c r="X1817" i="1" s="1"/>
  <c r="W1834" i="1"/>
  <c r="X1834" i="1" s="1"/>
  <c r="W1838" i="1"/>
  <c r="X1838" i="1" s="1"/>
  <c r="W1843" i="1"/>
  <c r="X1843" i="1" s="1"/>
  <c r="W1845" i="1"/>
  <c r="X1845" i="1" s="1"/>
  <c r="W1849" i="1"/>
  <c r="X1849" i="1" s="1"/>
  <c r="W1858" i="1"/>
  <c r="X1858" i="1" s="1"/>
  <c r="W1862" i="1"/>
  <c r="X1862" i="1" s="1"/>
  <c r="W1550" i="1"/>
  <c r="X1550" i="1" s="1"/>
  <c r="W1554" i="1"/>
  <c r="X1554" i="1" s="1"/>
  <c r="W1558" i="1"/>
  <c r="X1558" i="1" s="1"/>
  <c r="W1561" i="1"/>
  <c r="X1561" i="1" s="1"/>
  <c r="W1574" i="1"/>
  <c r="X1574" i="1" s="1"/>
  <c r="W1577" i="1"/>
  <c r="X1577" i="1" s="1"/>
  <c r="W1590" i="1"/>
  <c r="X1590" i="1" s="1"/>
  <c r="W1591" i="1"/>
  <c r="X1591" i="1" s="1"/>
  <c r="W1593" i="1"/>
  <c r="X1593" i="1" s="1"/>
  <c r="W1606" i="1"/>
  <c r="X1606" i="1" s="1"/>
  <c r="W1609" i="1"/>
  <c r="X1609" i="1" s="1"/>
  <c r="W1613" i="1"/>
  <c r="X1613" i="1" s="1"/>
  <c r="W1617" i="1"/>
  <c r="X1617" i="1" s="1"/>
  <c r="W1627" i="1"/>
  <c r="X1627" i="1" s="1"/>
  <c r="W1633" i="1"/>
  <c r="X1633" i="1" s="1"/>
  <c r="W1641" i="1"/>
  <c r="X1641" i="1" s="1"/>
  <c r="W1659" i="1"/>
  <c r="X1659" i="1" s="1"/>
  <c r="W1665" i="1"/>
  <c r="X1665" i="1" s="1"/>
  <c r="W1673" i="1"/>
  <c r="X1673" i="1" s="1"/>
  <c r="W1697" i="1"/>
  <c r="X1697" i="1" s="1"/>
  <c r="W1704" i="1"/>
  <c r="X1704" i="1" s="1"/>
  <c r="W1734" i="1"/>
  <c r="X1734" i="1" s="1"/>
  <c r="W1738" i="1"/>
  <c r="X1738" i="1" s="1"/>
  <c r="W1742" i="1"/>
  <c r="X1742" i="1" s="1"/>
  <c r="W1745" i="1"/>
  <c r="X1745" i="1" s="1"/>
  <c r="W1770" i="1"/>
  <c r="X1770" i="1" s="1"/>
  <c r="W1774" i="1"/>
  <c r="X1774" i="1" s="1"/>
  <c r="W1777" i="1"/>
  <c r="X1777" i="1" s="1"/>
  <c r="W1794" i="1"/>
  <c r="X1794" i="1" s="1"/>
  <c r="W1798" i="1"/>
  <c r="X1798" i="1" s="1"/>
  <c r="W1826" i="1"/>
  <c r="X1826" i="1" s="1"/>
  <c r="W1830" i="1"/>
  <c r="X1830" i="1" s="1"/>
  <c r="W1857" i="1"/>
  <c r="X1857" i="1" s="1"/>
  <c r="W1164" i="1"/>
  <c r="X1164" i="1" s="1"/>
  <c r="W1152" i="1"/>
  <c r="X1152" i="1" s="1"/>
  <c r="W1148" i="1"/>
  <c r="X1148" i="1" s="1"/>
  <c r="W1052" i="1"/>
  <c r="X1052" i="1" s="1"/>
  <c r="W1048" i="1"/>
  <c r="X1048" i="1" s="1"/>
  <c r="W1040" i="1"/>
  <c r="X1040" i="1" s="1"/>
  <c r="W1036" i="1"/>
  <c r="X1036" i="1" s="1"/>
  <c r="W1032" i="1"/>
  <c r="X1032" i="1" s="1"/>
  <c r="W1028" i="1"/>
  <c r="X1028" i="1" s="1"/>
  <c r="W1024" i="1"/>
  <c r="X1024" i="1" s="1"/>
  <c r="W1020" i="1"/>
  <c r="X1020" i="1" s="1"/>
  <c r="W1012" i="1"/>
  <c r="X1012" i="1" s="1"/>
  <c r="W1008" i="1"/>
  <c r="X1008" i="1" s="1"/>
  <c r="W1355" i="1"/>
  <c r="X1355" i="1" s="1"/>
  <c r="W1358" i="1"/>
  <c r="X1358" i="1" s="1"/>
  <c r="W1374" i="1"/>
  <c r="X1374" i="1" s="1"/>
  <c r="W1378" i="1"/>
  <c r="X1378" i="1" s="1"/>
  <c r="W1389" i="1"/>
  <c r="X1389" i="1" s="1"/>
  <c r="W1393" i="1"/>
  <c r="X1393" i="1" s="1"/>
  <c r="W1405" i="1"/>
  <c r="X1405" i="1" s="1"/>
  <c r="W1411" i="1"/>
  <c r="X1411" i="1" s="1"/>
  <c r="W1414" i="1"/>
  <c r="X1414" i="1" s="1"/>
  <c r="W1429" i="1"/>
  <c r="X1429" i="1" s="1"/>
  <c r="W1439" i="1"/>
  <c r="X1439" i="1" s="1"/>
  <c r="W1442" i="1"/>
  <c r="X1442" i="1" s="1"/>
  <c r="W1453" i="1"/>
  <c r="X1453" i="1" s="1"/>
  <c r="W1459" i="1"/>
  <c r="X1459" i="1" s="1"/>
  <c r="W1467" i="1"/>
  <c r="X1467" i="1" s="1"/>
  <c r="W1469" i="1"/>
  <c r="X1469" i="1" s="1"/>
  <c r="W1482" i="1"/>
  <c r="X1482" i="1" s="1"/>
  <c r="W1485" i="1"/>
  <c r="X1485" i="1" s="1"/>
  <c r="W1491" i="1"/>
  <c r="X1491" i="1" s="1"/>
  <c r="W1493" i="1"/>
  <c r="X1493" i="1" s="1"/>
  <c r="W1498" i="1"/>
  <c r="X1498" i="1" s="1"/>
  <c r="W1502" i="1"/>
  <c r="X1502" i="1" s="1"/>
  <c r="W1503" i="1"/>
  <c r="X1503" i="1" s="1"/>
  <c r="W1505" i="1"/>
  <c r="X1505" i="1" s="1"/>
  <c r="W1518" i="1"/>
  <c r="X1518" i="1" s="1"/>
  <c r="W1519" i="1"/>
  <c r="X1519" i="1" s="1"/>
  <c r="W1522" i="1"/>
  <c r="X1522" i="1" s="1"/>
  <c r="W1526" i="1"/>
  <c r="X1526" i="1" s="1"/>
  <c r="W1527" i="1"/>
  <c r="X1527" i="1" s="1"/>
  <c r="W1530" i="1"/>
  <c r="X1530" i="1" s="1"/>
  <c r="W1534" i="1"/>
  <c r="X1534" i="1" s="1"/>
  <c r="W1535" i="1"/>
  <c r="X1535" i="1" s="1"/>
  <c r="W1537" i="1"/>
  <c r="X1537" i="1" s="1"/>
  <c r="W1545" i="1"/>
  <c r="X1545" i="1" s="1"/>
  <c r="W1566" i="1"/>
  <c r="X1566" i="1" s="1"/>
  <c r="W1567" i="1"/>
  <c r="X1567" i="1" s="1"/>
  <c r="W1569" i="1"/>
  <c r="X1569" i="1" s="1"/>
  <c r="W1582" i="1"/>
  <c r="X1582" i="1" s="1"/>
  <c r="W1583" i="1"/>
  <c r="X1583" i="1" s="1"/>
  <c r="W1585" i="1"/>
  <c r="X1585" i="1" s="1"/>
  <c r="W1598" i="1"/>
  <c r="X1598" i="1" s="1"/>
  <c r="W1599" i="1"/>
  <c r="X1599" i="1" s="1"/>
  <c r="W1601" i="1"/>
  <c r="X1601" i="1" s="1"/>
  <c r="W1619" i="1"/>
  <c r="X1619" i="1" s="1"/>
  <c r="W1622" i="1"/>
  <c r="X1622" i="1" s="1"/>
  <c r="W1625" i="1"/>
  <c r="X1625" i="1" s="1"/>
  <c r="W1643" i="1"/>
  <c r="X1643" i="1" s="1"/>
  <c r="W1649" i="1"/>
  <c r="X1649" i="1" s="1"/>
  <c r="W1657" i="1"/>
  <c r="X1657" i="1" s="1"/>
  <c r="W1675" i="1"/>
  <c r="X1675" i="1" s="1"/>
  <c r="W1681" i="1"/>
  <c r="X1681" i="1" s="1"/>
  <c r="W1702" i="1"/>
  <c r="X1702" i="1" s="1"/>
  <c r="W1703" i="1"/>
  <c r="X1703" i="1" s="1"/>
  <c r="W1706" i="1"/>
  <c r="X1706" i="1" s="1"/>
  <c r="W1709" i="1"/>
  <c r="X1709" i="1" s="1"/>
  <c r="W1717" i="1"/>
  <c r="X1717" i="1" s="1"/>
  <c r="W1722" i="1"/>
  <c r="X1722" i="1" s="1"/>
  <c r="W1726" i="1"/>
  <c r="X1726" i="1" s="1"/>
  <c r="W1727" i="1"/>
  <c r="X1727" i="1" s="1"/>
  <c r="W1729" i="1"/>
  <c r="X1729" i="1" s="1"/>
  <c r="W1754" i="1"/>
  <c r="X1754" i="1" s="1"/>
  <c r="W1758" i="1"/>
  <c r="X1758" i="1" s="1"/>
  <c r="W1761" i="1"/>
  <c r="X1761" i="1" s="1"/>
  <c r="W1763" i="1"/>
  <c r="X1763" i="1" s="1"/>
  <c r="W1765" i="1"/>
  <c r="X1765" i="1" s="1"/>
  <c r="W1789" i="1"/>
  <c r="X1789" i="1" s="1"/>
  <c r="W1023" i="1"/>
  <c r="X1023" i="1" s="1"/>
  <c r="W1007" i="1"/>
  <c r="X1007" i="1" s="1"/>
  <c r="W999" i="1"/>
  <c r="X999" i="1" s="1"/>
  <c r="W888" i="1"/>
  <c r="X888" i="1" s="1"/>
  <c r="W892" i="1"/>
  <c r="X892" i="1" s="1"/>
  <c r="W922" i="1"/>
  <c r="X922" i="1" s="1"/>
  <c r="W926" i="1"/>
  <c r="X926" i="1" s="1"/>
  <c r="W935" i="1"/>
  <c r="X935" i="1" s="1"/>
  <c r="W944" i="1"/>
  <c r="X944" i="1" s="1"/>
  <c r="W948" i="1"/>
  <c r="X948" i="1" s="1"/>
  <c r="W978" i="1"/>
  <c r="X978" i="1" s="1"/>
  <c r="W982" i="1"/>
  <c r="X982" i="1" s="1"/>
  <c r="W986" i="1"/>
  <c r="X986" i="1" s="1"/>
  <c r="W994" i="1"/>
  <c r="X994" i="1" s="1"/>
  <c r="W995" i="1"/>
  <c r="X995" i="1" s="1"/>
  <c r="W998" i="1"/>
  <c r="X998" i="1" s="1"/>
  <c r="W1002" i="1"/>
  <c r="X1002" i="1" s="1"/>
  <c r="W1006" i="1"/>
  <c r="X1006" i="1" s="1"/>
  <c r="W1022" i="1"/>
  <c r="X1022" i="1" s="1"/>
  <c r="W1016" i="1"/>
  <c r="X1016" i="1" s="1"/>
  <c r="W988" i="1"/>
  <c r="X988" i="1" s="1"/>
  <c r="W984" i="1"/>
  <c r="X984" i="1" s="1"/>
  <c r="W891" i="1"/>
  <c r="X891" i="1" s="1"/>
  <c r="W947" i="1"/>
  <c r="X947" i="1" s="1"/>
  <c r="W993" i="1"/>
  <c r="X993" i="1" s="1"/>
  <c r="W997" i="1"/>
  <c r="X997" i="1" s="1"/>
  <c r="W11" i="1"/>
  <c r="X11" i="1" s="1"/>
  <c r="W15" i="1"/>
  <c r="X15" i="1" s="1"/>
  <c r="W872" i="1"/>
  <c r="X872" i="1" s="1"/>
  <c r="W876" i="1"/>
  <c r="X876" i="1" s="1"/>
  <c r="W880" i="1"/>
  <c r="X880" i="1" s="1"/>
  <c r="W884" i="1"/>
  <c r="X884" i="1" s="1"/>
  <c r="W898" i="1"/>
  <c r="X898" i="1" s="1"/>
  <c r="W902" i="1"/>
  <c r="X902" i="1" s="1"/>
  <c r="W906" i="1"/>
  <c r="X906" i="1" s="1"/>
  <c r="W910" i="1"/>
  <c r="X910" i="1" s="1"/>
  <c r="W914" i="1"/>
  <c r="X914" i="1" s="1"/>
  <c r="W915" i="1"/>
  <c r="X915" i="1" s="1"/>
  <c r="W918" i="1"/>
  <c r="X918" i="1" s="1"/>
  <c r="W928" i="1"/>
  <c r="X928" i="1" s="1"/>
  <c r="W929" i="1"/>
  <c r="X929" i="1" s="1"/>
  <c r="W932" i="1"/>
  <c r="X932" i="1" s="1"/>
  <c r="W933" i="1"/>
  <c r="X933" i="1" s="1"/>
  <c r="W936" i="1"/>
  <c r="X936" i="1" s="1"/>
  <c r="W940" i="1"/>
  <c r="X940" i="1" s="1"/>
  <c r="W954" i="1"/>
  <c r="X954" i="1" s="1"/>
  <c r="W958" i="1"/>
  <c r="X958" i="1" s="1"/>
  <c r="W962" i="1"/>
  <c r="X962" i="1" s="1"/>
  <c r="W963" i="1"/>
  <c r="X963" i="1" s="1"/>
  <c r="W966" i="1"/>
  <c r="X966" i="1" s="1"/>
  <c r="W970" i="1"/>
  <c r="X970" i="1" s="1"/>
  <c r="W974" i="1"/>
  <c r="X974" i="1" s="1"/>
  <c r="W990" i="1"/>
  <c r="X990" i="1" s="1"/>
  <c r="W1009" i="1"/>
  <c r="X1009" i="1" s="1"/>
  <c r="W1013" i="1"/>
  <c r="X1013" i="1" s="1"/>
  <c r="W1025" i="1"/>
  <c r="X1025" i="1" s="1"/>
  <c r="W1029" i="1"/>
  <c r="X1029" i="1" s="1"/>
  <c r="W1033" i="1"/>
  <c r="X1033" i="1" s="1"/>
  <c r="W1037" i="1"/>
  <c r="X1037" i="1" s="1"/>
  <c r="W12" i="1"/>
  <c r="X12" i="1" s="1"/>
  <c r="W16" i="1"/>
  <c r="X16" i="1" s="1"/>
  <c r="W973" i="1"/>
  <c r="X973" i="1" s="1"/>
  <c r="W873" i="1"/>
  <c r="X873" i="1" s="1"/>
  <c r="W899" i="1"/>
  <c r="X899" i="1" s="1"/>
  <c r="W969" i="1"/>
  <c r="X969" i="1" s="1"/>
  <c r="W1027" i="1"/>
  <c r="X1027" i="1" s="1"/>
  <c r="W937" i="1"/>
  <c r="X937" i="1" s="1"/>
  <c r="W941" i="1"/>
  <c r="X941" i="1" s="1"/>
  <c r="W955" i="1"/>
  <c r="X955" i="1" s="1"/>
  <c r="W977" i="1"/>
  <c r="X977" i="1" s="1"/>
  <c r="W981" i="1"/>
  <c r="X981" i="1" s="1"/>
  <c r="W1001" i="1"/>
  <c r="X1001" i="1" s="1"/>
  <c r="W1005" i="1"/>
  <c r="X1005" i="1" s="1"/>
  <c r="W1051" i="1"/>
  <c r="X1051" i="1" s="1"/>
  <c r="W877" i="1"/>
  <c r="X877" i="1" s="1"/>
  <c r="W881" i="1"/>
  <c r="X881" i="1" s="1"/>
  <c r="W885" i="1"/>
  <c r="X885" i="1" s="1"/>
  <c r="W1019" i="1"/>
  <c r="X1019" i="1" s="1"/>
  <c r="W1041" i="1"/>
  <c r="X1041" i="1" s="1"/>
  <c r="W1045" i="1"/>
  <c r="X1045" i="1" s="1"/>
  <c r="W1059" i="1"/>
  <c r="X1059" i="1" s="1"/>
  <c r="W1068" i="1"/>
  <c r="X1068" i="1" s="1"/>
  <c r="W1072" i="1"/>
  <c r="X1072" i="1" s="1"/>
  <c r="W1076" i="1"/>
  <c r="X1076" i="1" s="1"/>
  <c r="W1080" i="1"/>
  <c r="X1080" i="1" s="1"/>
  <c r="W1084" i="1"/>
  <c r="X1084" i="1" s="1"/>
  <c r="W1088" i="1"/>
  <c r="X1088" i="1" s="1"/>
  <c r="W1092" i="1"/>
  <c r="X1092" i="1" s="1"/>
  <c r="W1096" i="1"/>
  <c r="X1096" i="1" s="1"/>
  <c r="W1100" i="1"/>
  <c r="X1100" i="1" s="1"/>
  <c r="W1104" i="1"/>
  <c r="X1104" i="1" s="1"/>
  <c r="W1108" i="1"/>
  <c r="X1108" i="1" s="1"/>
  <c r="W1112" i="1"/>
  <c r="X1112" i="1" s="1"/>
  <c r="W1116" i="1"/>
  <c r="X1116" i="1" s="1"/>
  <c r="W1120" i="1"/>
  <c r="X1120" i="1" s="1"/>
  <c r="W1124" i="1"/>
  <c r="X1124" i="1" s="1"/>
  <c r="W1128" i="1"/>
  <c r="X1128" i="1" s="1"/>
  <c r="W1132" i="1"/>
  <c r="X1132" i="1" s="1"/>
  <c r="W1136" i="1"/>
  <c r="X1136" i="1" s="1"/>
  <c r="W1140" i="1"/>
  <c r="X1140" i="1" s="1"/>
  <c r="W1151" i="1"/>
  <c r="X1151" i="1" s="1"/>
  <c r="W1163" i="1"/>
  <c r="X1163" i="1" s="1"/>
  <c r="W1183" i="1"/>
  <c r="X1183" i="1" s="1"/>
  <c r="W1195" i="1"/>
  <c r="X1195" i="1" s="1"/>
  <c r="W1215" i="1"/>
  <c r="X1215" i="1" s="1"/>
  <c r="W1227" i="1"/>
  <c r="X1227" i="1" s="1"/>
  <c r="W1239" i="1"/>
  <c r="X1239" i="1" s="1"/>
  <c r="W1255" i="1"/>
  <c r="X1255" i="1" s="1"/>
  <c r="W1365" i="1"/>
  <c r="X1365" i="1" s="1"/>
  <c r="W1385" i="1"/>
  <c r="X1385" i="1" s="1"/>
  <c r="W1421" i="1"/>
  <c r="X1421" i="1" s="1"/>
  <c r="W1445" i="1"/>
  <c r="X1445" i="1" s="1"/>
  <c r="W1483" i="1"/>
  <c r="X1483" i="1" s="1"/>
  <c r="W1551" i="1"/>
  <c r="X1551" i="1" s="1"/>
  <c r="W889" i="1"/>
  <c r="X889" i="1" s="1"/>
  <c r="W893" i="1"/>
  <c r="X893" i="1" s="1"/>
  <c r="W907" i="1"/>
  <c r="X907" i="1" s="1"/>
  <c r="W921" i="1"/>
  <c r="X921" i="1" s="1"/>
  <c r="W925" i="1"/>
  <c r="X925" i="1" s="1"/>
  <c r="W939" i="1"/>
  <c r="X939" i="1" s="1"/>
  <c r="W953" i="1"/>
  <c r="X953" i="1" s="1"/>
  <c r="W957" i="1"/>
  <c r="X957" i="1" s="1"/>
  <c r="W971" i="1"/>
  <c r="X971" i="1" s="1"/>
  <c r="W985" i="1"/>
  <c r="X985" i="1" s="1"/>
  <c r="W989" i="1"/>
  <c r="X989" i="1" s="1"/>
  <c r="W1003" i="1"/>
  <c r="X1003" i="1" s="1"/>
  <c r="W1017" i="1"/>
  <c r="X1017" i="1" s="1"/>
  <c r="W1021" i="1"/>
  <c r="X1021" i="1" s="1"/>
  <c r="W1035" i="1"/>
  <c r="X1035" i="1" s="1"/>
  <c r="W1049" i="1"/>
  <c r="X1049" i="1" s="1"/>
  <c r="W1053" i="1"/>
  <c r="X1053" i="1" s="1"/>
  <c r="W1139" i="1"/>
  <c r="X1139" i="1" s="1"/>
  <c r="W1143" i="1"/>
  <c r="X1143" i="1" s="1"/>
  <c r="W1155" i="1"/>
  <c r="X1155" i="1" s="1"/>
  <c r="W1167" i="1"/>
  <c r="X1167" i="1" s="1"/>
  <c r="W1175" i="1"/>
  <c r="X1175" i="1" s="1"/>
  <c r="W1187" i="1"/>
  <c r="X1187" i="1" s="1"/>
  <c r="W1207" i="1"/>
  <c r="X1207" i="1" s="1"/>
  <c r="W1219" i="1"/>
  <c r="X1219" i="1" s="1"/>
  <c r="W1243" i="1"/>
  <c r="X1243" i="1" s="1"/>
  <c r="W1259" i="1"/>
  <c r="X1259" i="1" s="1"/>
  <c r="W1369" i="1"/>
  <c r="X1369" i="1" s="1"/>
  <c r="W1381" i="1"/>
  <c r="X1381" i="1" s="1"/>
  <c r="W1433" i="1"/>
  <c r="X1433" i="1" s="1"/>
  <c r="W1457" i="1"/>
  <c r="X1457" i="1" s="1"/>
  <c r="W1463" i="1"/>
  <c r="X1463" i="1" s="1"/>
  <c r="W1515" i="1"/>
  <c r="X1515" i="1" s="1"/>
  <c r="W1855" i="1"/>
  <c r="X1855" i="1" s="1"/>
  <c r="W1401" i="1"/>
  <c r="X1401" i="1" s="1"/>
  <c r="W1413" i="1"/>
  <c r="X1413" i="1" s="1"/>
  <c r="W1425" i="1"/>
  <c r="X1425" i="1" s="1"/>
  <c r="W1437" i="1"/>
  <c r="X1437" i="1" s="1"/>
  <c r="W1449" i="1"/>
  <c r="X1449" i="1" s="1"/>
  <c r="W1475" i="1"/>
  <c r="X1475" i="1" s="1"/>
  <c r="W1479" i="1"/>
  <c r="X1479" i="1" s="1"/>
  <c r="W1507" i="1"/>
  <c r="X1507" i="1" s="1"/>
  <c r="W1511" i="1"/>
  <c r="X1511" i="1" s="1"/>
  <c r="W1539" i="1"/>
  <c r="X1539" i="1" s="1"/>
  <c r="W1555" i="1"/>
  <c r="X1555" i="1" s="1"/>
  <c r="W1571" i="1"/>
  <c r="X1571" i="1" s="1"/>
  <c r="W1575" i="1"/>
  <c r="X1575" i="1" s="1"/>
  <c r="W1603" i="1"/>
  <c r="X1603" i="1" s="1"/>
  <c r="W1607" i="1"/>
  <c r="X1607" i="1" s="1"/>
  <c r="W1699" i="1"/>
  <c r="X1699" i="1" s="1"/>
  <c r="W1707" i="1"/>
  <c r="X1707" i="1" s="1"/>
  <c r="W1711" i="1"/>
  <c r="X1711" i="1" s="1"/>
  <c r="W1731" i="1"/>
  <c r="X1731" i="1" s="1"/>
  <c r="W1743" i="1"/>
  <c r="X1743" i="1" s="1"/>
  <c r="W1755" i="1"/>
  <c r="X1755" i="1" s="1"/>
  <c r="W1767" i="1"/>
  <c r="X1767" i="1" s="1"/>
  <c r="W1783" i="1"/>
  <c r="X1783" i="1" s="1"/>
  <c r="W1803" i="1"/>
  <c r="X1803" i="1" s="1"/>
  <c r="W1809" i="1"/>
  <c r="X1809" i="1" s="1"/>
  <c r="W1815" i="1"/>
  <c r="X1815" i="1" s="1"/>
  <c r="W1835" i="1"/>
  <c r="X1835" i="1" s="1"/>
  <c r="W1841" i="1"/>
  <c r="X1841" i="1" s="1"/>
  <c r="W1847" i="1"/>
  <c r="X1847" i="1" s="1"/>
  <c r="W1859" i="1"/>
  <c r="X1859" i="1" s="1"/>
  <c r="W1735" i="1"/>
  <c r="X1735" i="1" s="1"/>
  <c r="W1747" i="1"/>
  <c r="X1747" i="1" s="1"/>
  <c r="W1759" i="1"/>
  <c r="X1759" i="1" s="1"/>
  <c r="W1771" i="1"/>
  <c r="X1771" i="1" s="1"/>
  <c r="W1795" i="1"/>
  <c r="X1795" i="1" s="1"/>
  <c r="W1801" i="1"/>
  <c r="X1801" i="1" s="1"/>
  <c r="W1807" i="1"/>
  <c r="X1807" i="1" s="1"/>
  <c r="W1827" i="1"/>
  <c r="X1827" i="1" s="1"/>
  <c r="W1833" i="1"/>
  <c r="X1833" i="1" s="1"/>
  <c r="W1839" i="1"/>
  <c r="X1839" i="1" s="1"/>
  <c r="W1863" i="1"/>
  <c r="X1863" i="1" s="1"/>
  <c r="W1715" i="1"/>
  <c r="X1715" i="1" s="1"/>
  <c r="W1751" i="1"/>
  <c r="X1751" i="1" s="1"/>
  <c r="W1775" i="1"/>
  <c r="X1775" i="1" s="1"/>
  <c r="W1787" i="1"/>
  <c r="X1787" i="1" s="1"/>
  <c r="W1799" i="1"/>
  <c r="X1799" i="1" s="1"/>
  <c r="W1819" i="1"/>
  <c r="X1819" i="1" s="1"/>
  <c r="W1825" i="1"/>
  <c r="X1825" i="1" s="1"/>
  <c r="W1831" i="1"/>
  <c r="X1831" i="1" s="1"/>
  <c r="W1851" i="1"/>
  <c r="X1851" i="1" s="1"/>
  <c r="W1067" i="1"/>
  <c r="X1067" i="1" s="1"/>
  <c r="W1071" i="1"/>
  <c r="X1071" i="1" s="1"/>
  <c r="W1075" i="1"/>
  <c r="X1075" i="1" s="1"/>
  <c r="W1079" i="1"/>
  <c r="X1079" i="1" s="1"/>
  <c r="W1083" i="1"/>
  <c r="X1083" i="1" s="1"/>
  <c r="W1087" i="1"/>
  <c r="X1087" i="1" s="1"/>
  <c r="W1091" i="1"/>
  <c r="X1091" i="1" s="1"/>
  <c r="W1095" i="1"/>
  <c r="X1095" i="1" s="1"/>
  <c r="W1099" i="1"/>
  <c r="X1099" i="1" s="1"/>
  <c r="W1103" i="1"/>
  <c r="X1103" i="1" s="1"/>
  <c r="W1107" i="1"/>
  <c r="X1107" i="1" s="1"/>
  <c r="W1111" i="1"/>
  <c r="X1111" i="1" s="1"/>
  <c r="W1115" i="1"/>
  <c r="X1115" i="1" s="1"/>
  <c r="W1119" i="1"/>
  <c r="X1119" i="1" s="1"/>
  <c r="W1123" i="1"/>
  <c r="X1123" i="1" s="1"/>
  <c r="W1127" i="1"/>
  <c r="X1127" i="1" s="1"/>
  <c r="W1131" i="1"/>
  <c r="X1131" i="1" s="1"/>
  <c r="W1135" i="1"/>
  <c r="X1135" i="1" s="1"/>
  <c r="W1066" i="1"/>
  <c r="X1066" i="1" s="1"/>
  <c r="W1070" i="1"/>
  <c r="X1070" i="1" s="1"/>
  <c r="W1074" i="1"/>
  <c r="X1074" i="1" s="1"/>
  <c r="W1078" i="1"/>
  <c r="X1078" i="1" s="1"/>
  <c r="W1082" i="1"/>
  <c r="X1082" i="1" s="1"/>
  <c r="W1086" i="1"/>
  <c r="X1086" i="1" s="1"/>
  <c r="W1090" i="1"/>
  <c r="X1090" i="1" s="1"/>
  <c r="W1094" i="1"/>
  <c r="X1094" i="1" s="1"/>
  <c r="W1098" i="1"/>
  <c r="X1098" i="1" s="1"/>
  <c r="W1102" i="1"/>
  <c r="X1102" i="1" s="1"/>
  <c r="W1106" i="1"/>
  <c r="X1106" i="1" s="1"/>
  <c r="W1110" i="1"/>
  <c r="X1110" i="1" s="1"/>
  <c r="W1114" i="1"/>
  <c r="X1114" i="1" s="1"/>
  <c r="W1118" i="1"/>
  <c r="X1118" i="1" s="1"/>
  <c r="W1122" i="1"/>
  <c r="X1122" i="1" s="1"/>
  <c r="W1126" i="1"/>
  <c r="X1126" i="1" s="1"/>
  <c r="W1130" i="1"/>
  <c r="X1130" i="1" s="1"/>
  <c r="W1134" i="1"/>
  <c r="X1134" i="1" s="1"/>
  <c r="W1069" i="1"/>
  <c r="X1069" i="1" s="1"/>
  <c r="W1073" i="1"/>
  <c r="X1073" i="1" s="1"/>
  <c r="W1077" i="1"/>
  <c r="X1077" i="1" s="1"/>
  <c r="W1081" i="1"/>
  <c r="X1081" i="1" s="1"/>
  <c r="W1085" i="1"/>
  <c r="X1085" i="1" s="1"/>
  <c r="W1089" i="1"/>
  <c r="X1089" i="1" s="1"/>
  <c r="W1093" i="1"/>
  <c r="X1093" i="1" s="1"/>
  <c r="W1097" i="1"/>
  <c r="X1097" i="1" s="1"/>
  <c r="W1101" i="1"/>
  <c r="X1101" i="1" s="1"/>
  <c r="W1105" i="1"/>
  <c r="X1105" i="1" s="1"/>
  <c r="W1109" i="1"/>
  <c r="X1109" i="1" s="1"/>
  <c r="W1113" i="1"/>
  <c r="X1113" i="1" s="1"/>
  <c r="W1117" i="1"/>
  <c r="X1117" i="1" s="1"/>
  <c r="W1121" i="1"/>
  <c r="X1121" i="1" s="1"/>
  <c r="W1125" i="1"/>
  <c r="X1125" i="1" s="1"/>
  <c r="W1129" i="1"/>
  <c r="X1129" i="1" s="1"/>
  <c r="W1133" i="1"/>
  <c r="X1133" i="1" s="1"/>
  <c r="W1687" i="1"/>
  <c r="X1687" i="1" s="1"/>
  <c r="W1691" i="1"/>
  <c r="X1691" i="1" s="1"/>
  <c r="W1626" i="1"/>
  <c r="X1626" i="1" s="1"/>
  <c r="W1630" i="1"/>
  <c r="X1630" i="1" s="1"/>
  <c r="W1634" i="1"/>
  <c r="X1634" i="1" s="1"/>
  <c r="W1638" i="1"/>
  <c r="X1638" i="1" s="1"/>
  <c r="W1642" i="1"/>
  <c r="X1642" i="1" s="1"/>
  <c r="W1646" i="1"/>
  <c r="X1646" i="1" s="1"/>
  <c r="W1650" i="1"/>
  <c r="X1650" i="1" s="1"/>
  <c r="W1654" i="1"/>
  <c r="X1654" i="1" s="1"/>
  <c r="W1658" i="1"/>
  <c r="X1658" i="1" s="1"/>
  <c r="W1662" i="1"/>
  <c r="X1662" i="1" s="1"/>
  <c r="W1666" i="1"/>
  <c r="X1666" i="1" s="1"/>
  <c r="W1670" i="1"/>
  <c r="X1670" i="1" s="1"/>
  <c r="W1674" i="1"/>
  <c r="X1674" i="1" s="1"/>
  <c r="W1678" i="1"/>
  <c r="X1678" i="1" s="1"/>
  <c r="W1682" i="1"/>
  <c r="X1682" i="1" s="1"/>
  <c r="W1686" i="1"/>
  <c r="X1686" i="1" s="1"/>
  <c r="W1690" i="1"/>
  <c r="X1690" i="1" s="1"/>
  <c r="W1624" i="1"/>
  <c r="X1624" i="1" s="1"/>
  <c r="W1628" i="1"/>
  <c r="X1628" i="1" s="1"/>
  <c r="W1632" i="1"/>
  <c r="X1632" i="1" s="1"/>
  <c r="W1636" i="1"/>
  <c r="X1636" i="1" s="1"/>
  <c r="W1640" i="1"/>
  <c r="X1640" i="1" s="1"/>
  <c r="W1644" i="1"/>
  <c r="X1644" i="1" s="1"/>
  <c r="W1648" i="1"/>
  <c r="X1648" i="1" s="1"/>
  <c r="W1652" i="1"/>
  <c r="X1652" i="1" s="1"/>
  <c r="W1656" i="1"/>
  <c r="X1656" i="1" s="1"/>
  <c r="W1660" i="1"/>
  <c r="X1660" i="1" s="1"/>
  <c r="W1664" i="1"/>
  <c r="X1664" i="1" s="1"/>
  <c r="W1668" i="1"/>
  <c r="X1668" i="1" s="1"/>
  <c r="W1672" i="1"/>
  <c r="X1672" i="1" s="1"/>
  <c r="W1676" i="1"/>
  <c r="X1676" i="1" s="1"/>
  <c r="W1680" i="1"/>
  <c r="X1680" i="1" s="1"/>
  <c r="W1684" i="1"/>
  <c r="X1684" i="1" s="1"/>
  <c r="W1688" i="1"/>
  <c r="X1688" i="1" s="1"/>
  <c r="W1692" i="1"/>
  <c r="X1692" i="1" s="1"/>
  <c r="W1695" i="1"/>
  <c r="X1695" i="1" s="1"/>
</calcChain>
</file>

<file path=xl/comments1.xml><?xml version="1.0" encoding="utf-8"?>
<comments xmlns="http://schemas.openxmlformats.org/spreadsheetml/2006/main">
  <authors>
    <author>Dennis Giraldo</author>
  </authors>
  <commentList>
    <comment ref="N10" authorId="0">
      <text>
        <r>
          <rPr>
            <b/>
            <sz val="9"/>
            <color indexed="81"/>
            <rFont val="Tahoma"/>
            <family val="2"/>
          </rPr>
          <t>Administrativa, Laboral o Civil</t>
        </r>
      </text>
    </comment>
  </commentList>
</comments>
</file>

<file path=xl/sharedStrings.xml><?xml version="1.0" encoding="utf-8"?>
<sst xmlns="http://schemas.openxmlformats.org/spreadsheetml/2006/main" count="9189" uniqueCount="2484">
  <si>
    <t>Nombre del Demandado</t>
  </si>
  <si>
    <t>c.c/NIT</t>
  </si>
  <si>
    <t>Nombre del Demandante</t>
  </si>
  <si>
    <t>Fecha de Notificación</t>
  </si>
  <si>
    <t>Radicación</t>
  </si>
  <si>
    <t>Despacho</t>
  </si>
  <si>
    <t>Cuantía</t>
  </si>
  <si>
    <t>Estado Actual del Proceso</t>
  </si>
  <si>
    <t>Probabilidad de Éxito</t>
  </si>
  <si>
    <t>Abogado Designado</t>
  </si>
  <si>
    <t>No.</t>
  </si>
  <si>
    <t>Hecho Generador</t>
  </si>
  <si>
    <t>Observaciones y/o Revelaciones</t>
  </si>
  <si>
    <t xml:space="preserve"> </t>
  </si>
  <si>
    <t>FECHA PRESENTACION</t>
  </si>
  <si>
    <t>IPC INICIAL</t>
  </si>
  <si>
    <t>IPC FINAL</t>
  </si>
  <si>
    <t>PRETENSIONES INDEXADAS</t>
  </si>
  <si>
    <t>TASACION REAL</t>
  </si>
  <si>
    <t>VALOR REGISTRO</t>
  </si>
  <si>
    <t>Dependencia responsable (Secretaría)</t>
  </si>
  <si>
    <t>Tipo de proceso</t>
  </si>
  <si>
    <t>Medio de Control</t>
  </si>
  <si>
    <t>Jose Dionisio Rodriguez Castellanos</t>
  </si>
  <si>
    <t>Pablo Emilio López Puerta. (Asprodesop)</t>
  </si>
  <si>
    <t>Luis Fernando Marulanda</t>
  </si>
  <si>
    <t xml:space="preserve">Luis Jaime  Tapasco Vs Hospital Universitario San Jorge </t>
  </si>
  <si>
    <t xml:space="preserve">Serafin Camacho Duque </t>
  </si>
  <si>
    <t>Carmen Elena Castro Rico Vs Eps de Risaralda</t>
  </si>
  <si>
    <t xml:space="preserve">María Alicia Córdoba Ospina   Vs Hospital Universitario San Jorge </t>
  </si>
  <si>
    <t xml:space="preserve">Sandra Patricia Vélez Galvis    Vs Hospital Universitario San Jorge </t>
  </si>
  <si>
    <t xml:space="preserve">Yaneth Bañol  Zapata Vs Hospital Universitario San Jorge </t>
  </si>
  <si>
    <t>Daliris Castañeda Campeón</t>
  </si>
  <si>
    <t>Maria del Carmen Giraldo</t>
  </si>
  <si>
    <t>Jorge Eliecer Bernal Alvarez</t>
  </si>
  <si>
    <t>Hugo de Jesus Cano Velez</t>
  </si>
  <si>
    <t>Oscar de J Valencia Palacio</t>
  </si>
  <si>
    <t xml:space="preserve">Maria Myriam Guarín de Bolivar </t>
  </si>
  <si>
    <t>Jose Dario Castañeda Giraldo</t>
  </si>
  <si>
    <t>Jose Horacio Rios García y Otros</t>
  </si>
  <si>
    <t xml:space="preserve">Gloria Patricia Serna  Ocampo </t>
  </si>
  <si>
    <t>Mariela Velez Velez  y otros</t>
  </si>
  <si>
    <t>Diego Alejandro Taborda Gartner</t>
  </si>
  <si>
    <t xml:space="preserve">Mariem Chamat Duque </t>
  </si>
  <si>
    <t>Orlando Uribe Barrera</t>
  </si>
  <si>
    <t>Martha Lucía Gomez Gomez</t>
  </si>
  <si>
    <t xml:space="preserve">Corporacion Tierra Verde vs Mpio de Balboa ,Parroquia pincipal Mpio de Balboa. </t>
  </si>
  <si>
    <t>Juan Francisco Hurtado Fernandez Vs Hospital Santa monica</t>
  </si>
  <si>
    <t>Maria Ximena Pereira  Acosta</t>
  </si>
  <si>
    <t>Miriam Cristina Herrera La Roche</t>
  </si>
  <si>
    <t>Rubiela Monroy Ibarra</t>
  </si>
  <si>
    <t>Luis Norberto Perea Mosquera</t>
  </si>
  <si>
    <t xml:space="preserve">Fredy Patiño Torres </t>
  </si>
  <si>
    <t xml:space="preserve">rufino santacoloma villegas </t>
  </si>
  <si>
    <t xml:space="preserve">kaisa - Rufino Santacoloma Villegas </t>
  </si>
  <si>
    <t xml:space="preserve">Rufino Santacoloma Villegas </t>
  </si>
  <si>
    <t>Norberto de Jesus Palacio Toro.</t>
  </si>
  <si>
    <t>Personero de Dosquebradas</t>
  </si>
  <si>
    <t xml:space="preserve">Diana Alexandra Ocampo Becerra -apoderado: Jaime Raul Duque Henao </t>
  </si>
  <si>
    <t>J Botero Sucesores y CIA C.SA y otro</t>
  </si>
  <si>
    <t>Maria Ximena Pereira  Acosta mistrato</t>
  </si>
  <si>
    <t>Rufino Santacoloma Villegas KAISA LTDA</t>
  </si>
  <si>
    <t>maria amparo diaz</t>
  </si>
  <si>
    <t>Gloria Amparo Ramirez de Bernal</t>
  </si>
  <si>
    <t>Victoriano Montoya Gonzalez</t>
  </si>
  <si>
    <t>Jorge de Jesus Quitama Vergara y otros</t>
  </si>
  <si>
    <t>Jose Hernando Echeverry Diaz</t>
  </si>
  <si>
    <t>Juan Sebastian Sanchez Cordoba</t>
  </si>
  <si>
    <t>carlos Evelio Mosquera Perea</t>
  </si>
  <si>
    <t xml:space="preserve">Consuelo Lopez de Lopez </t>
  </si>
  <si>
    <t xml:space="preserve">Jesus Oscar Loaiza Arcila </t>
  </si>
  <si>
    <t xml:space="preserve">Blanca Lucia Grajales </t>
  </si>
  <si>
    <t xml:space="preserve">Gloria Amparo Marin Quintero </t>
  </si>
  <si>
    <t>Gilberto Arroyave Castaño</t>
  </si>
  <si>
    <t xml:space="preserve">Victoria Eugenia Uribe Lopez </t>
  </si>
  <si>
    <t xml:space="preserve">Maria Miriam Guarin de Bolivar </t>
  </si>
  <si>
    <t xml:space="preserve">Jorge Isaac Martinez Ciro </t>
  </si>
  <si>
    <t>maria graciela villada giraldo</t>
  </si>
  <si>
    <t>oscar bedoya giraldo</t>
  </si>
  <si>
    <t>consuelo del socorro castro</t>
  </si>
  <si>
    <t>maria lilia robles de loaiza</t>
  </si>
  <si>
    <t>luis fernando lopez monsalve</t>
  </si>
  <si>
    <t>maria shirley pineda de velez</t>
  </si>
  <si>
    <t>luz amparo ossa lemus</t>
  </si>
  <si>
    <t>norelia trejos calvo</t>
  </si>
  <si>
    <t>jaime jaramillo rodriguez</t>
  </si>
  <si>
    <t>esneda tabares idarraga</t>
  </si>
  <si>
    <t xml:space="preserve">Luz Dary Restrepo de Rios </t>
  </si>
  <si>
    <t>LINA MARCELA BUITRAGO CHALARCA</t>
  </si>
  <si>
    <t>MARIO DE JESUS TONUZCO</t>
  </si>
  <si>
    <t>JUAN ALBERTO BERNAL TORRES</t>
  </si>
  <si>
    <t>GILDARDO SALAZAR SALAZAR Y OTROS</t>
  </si>
  <si>
    <t>FREDY PATIÑO TORRES</t>
  </si>
  <si>
    <t>MARIA TULIA RICAUTE DE HURTADO</t>
  </si>
  <si>
    <t>JORGE ALBERTO MARIN ZAPATA</t>
  </si>
  <si>
    <t>JORGE IVAN LOPEZ VERGARA</t>
  </si>
  <si>
    <t>NUBIOLA GALVEZ MARTINEZ</t>
  </si>
  <si>
    <t>ADRIANA PATRICIA  FLOREZ CARDONA</t>
  </si>
  <si>
    <t>maria ofelia loaiza arcila</t>
  </si>
  <si>
    <t>FABIO BETANCUR TABORDA</t>
  </si>
  <si>
    <t>YUSNEY AGUILAR GUERRERO</t>
  </si>
  <si>
    <t>MARTHA EUGENIA MOSQUERA Y OTROS</t>
  </si>
  <si>
    <t>GILBERTO EDUARDO CAICEDO CASTILLO Y OTROS</t>
  </si>
  <si>
    <t xml:space="preserve">jorge eliecer gaviria </t>
  </si>
  <si>
    <t>arcangel de jesus rios castro</t>
  </si>
  <si>
    <t>amparo salazar cardona</t>
  </si>
  <si>
    <t xml:space="preserve">jose ramiro delgado quiceno </t>
  </si>
  <si>
    <t>asmetsalud eps</t>
  </si>
  <si>
    <t xml:space="preserve">Luis Eduardo Botero Hernandez  Vs dian, philip morris , Dpto de Risarlada y otros departamentos </t>
  </si>
  <si>
    <t>MARIA LIBIA BUILES RUIZ</t>
  </si>
  <si>
    <t>ana lucia gonzalez patiño</t>
  </si>
  <si>
    <t>ines emilia amaya de copete</t>
  </si>
  <si>
    <t>movitierra construcciones s.a</t>
  </si>
  <si>
    <t>cenelia osorio ramirez</t>
  </si>
  <si>
    <t>alba alicia gutierrez rios</t>
  </si>
  <si>
    <t>rigoberto velasquez ochoa</t>
  </si>
  <si>
    <t>personeria municipal de dosquebradas</t>
  </si>
  <si>
    <t>fernando vargas cataño</t>
  </si>
  <si>
    <t>francisco javier martinez manrique</t>
  </si>
  <si>
    <t>carlos arturo martinez manrique</t>
  </si>
  <si>
    <t>fabio piedrahita garcia</t>
  </si>
  <si>
    <t>maria jael osorio gutierrez</t>
  </si>
  <si>
    <t>Federación Nacional de Departamentos</t>
  </si>
  <si>
    <t>jorge mario dominguez medina</t>
  </si>
  <si>
    <t>María Ximena Pereira</t>
  </si>
  <si>
    <t>Concesionaria de Occidente</t>
  </si>
  <si>
    <t>hugo estrada ospina</t>
  </si>
  <si>
    <t>alicia restrepo de toro</t>
  </si>
  <si>
    <t>olga lucia mafla hincapie</t>
  </si>
  <si>
    <t>carmen justina gomez peña</t>
  </si>
  <si>
    <t>ignacio fajardo robles</t>
  </si>
  <si>
    <t xml:space="preserve">Maria Graciela Aguirre  Mejia </t>
  </si>
  <si>
    <t>luis fernando lopez ramirez</t>
  </si>
  <si>
    <t>luz marina rodriguez gonzalez</t>
  </si>
  <si>
    <t>alejandra lopez silva</t>
  </si>
  <si>
    <t>luz maria marin rincon y otros</t>
  </si>
  <si>
    <t>yudy andrea pulgarin arenas y otros</t>
  </si>
  <si>
    <t>maria del rosario vinasco</t>
  </si>
  <si>
    <t>jose jairo serna giraldo</t>
  </si>
  <si>
    <t>maria isaura ramirez franco</t>
  </si>
  <si>
    <t>albeiro antonio toro cardona</t>
  </si>
  <si>
    <t>albino escobar cortes</t>
  </si>
  <si>
    <t xml:space="preserve">lisimaco ramirez </t>
  </si>
  <si>
    <t>ana apolonia delgado florian en representacion de angie valentina arango delgado</t>
  </si>
  <si>
    <t>maria eugenia muñoz martinez</t>
  </si>
  <si>
    <t>gerardo calvo vinasco</t>
  </si>
  <si>
    <t>alvaro aguirre marin</t>
  </si>
  <si>
    <t>carlos alberto arias salazar y otros</t>
  </si>
  <si>
    <t>adriana nicolaza velez</t>
  </si>
  <si>
    <t>luz ney renteria palacios</t>
  </si>
  <si>
    <t xml:space="preserve"> Orlando Antonio Múnera Patiño</t>
  </si>
  <si>
    <t>nancy lorena palacios scarpeta</t>
  </si>
  <si>
    <t>fredesminda cecilia caicedo ortiz</t>
  </si>
  <si>
    <t>james leon muñoz</t>
  </si>
  <si>
    <t>olga lucia gomez arbelaez</t>
  </si>
  <si>
    <t>over ramiro viveros estrella</t>
  </si>
  <si>
    <t>gloria amparo campo posso</t>
  </si>
  <si>
    <t>Lucila Echeverry Olaya</t>
  </si>
  <si>
    <t>maria elvia grisales aguirre</t>
  </si>
  <si>
    <t>jose dario orejuela sanchez</t>
  </si>
  <si>
    <t>diego armando aristixabal vargas</t>
  </si>
  <si>
    <t>luis norberto perea mosquera</t>
  </si>
  <si>
    <t>oscar antonio acevedo</t>
  </si>
  <si>
    <t>eduardo valencia lenis</t>
  </si>
  <si>
    <t>mariela calle agudelo</t>
  </si>
  <si>
    <t>gloria amparo restrepo henao</t>
  </si>
  <si>
    <t>mauricio alejandro chavarro gonzalez</t>
  </si>
  <si>
    <t>luz elena osorio mansilla</t>
  </si>
  <si>
    <t>ana silvia valencia carmona</t>
  </si>
  <si>
    <t>joany taborda valencia</t>
  </si>
  <si>
    <t>jose manuel prieto lombana</t>
  </si>
  <si>
    <t>jairo castrillon castaño</t>
  </si>
  <si>
    <t>florelba posada</t>
  </si>
  <si>
    <t>alba lucia londoño mejia</t>
  </si>
  <si>
    <t>luz stella tabares lopez</t>
  </si>
  <si>
    <t>Nidia del Socorro Carrillo Acevedo</t>
  </si>
  <si>
    <t>luis jaime tapasco garcia</t>
  </si>
  <si>
    <t>ana milena tabares henao</t>
  </si>
  <si>
    <t>sandra patricia toro alzate</t>
  </si>
  <si>
    <t>gloria patricia rios gutierrez</t>
  </si>
  <si>
    <t>elsa nivia tascon benitez</t>
  </si>
  <si>
    <t>teresa de jesus ospina hernandez</t>
  </si>
  <si>
    <t>aureliano sanchez palacios</t>
  </si>
  <si>
    <t>ferney de jesus suarez</t>
  </si>
  <si>
    <t>luis gonzaga ramirez rivera</t>
  </si>
  <si>
    <t>martha yolima patiño zuleta</t>
  </si>
  <si>
    <t>Martin Marin</t>
  </si>
  <si>
    <t>jose luis trejos pinzon</t>
  </si>
  <si>
    <t>lina marcela martinez moncada</t>
  </si>
  <si>
    <t>carlos andres bonilla</t>
  </si>
  <si>
    <t>Gloria Liliana Suarez Trejos</t>
  </si>
  <si>
    <t>cesar augusto correa gonzalez y otros</t>
  </si>
  <si>
    <t>dulfay andrea agudelo quiceno</t>
  </si>
  <si>
    <t>jorge andres cano lopez</t>
  </si>
  <si>
    <t>faber lopez muñoz</t>
  </si>
  <si>
    <t>maria angelica peña giraldo</t>
  </si>
  <si>
    <t>blanca miriam vicente martinez</t>
  </si>
  <si>
    <t>luis eduardo hincapie hincapie</t>
  </si>
  <si>
    <t>maria cristina martinez manrique</t>
  </si>
  <si>
    <t>nelsy de jesus cano</t>
  </si>
  <si>
    <t>wilfredo montano losada y otros</t>
  </si>
  <si>
    <t>edgar fernando riascos vallejo</t>
  </si>
  <si>
    <t>francisco fernando sanchez hincapie</t>
  </si>
  <si>
    <t>juan diego ocampo morales</t>
  </si>
  <si>
    <t>aldemar de jesus monsalve cañas</t>
  </si>
  <si>
    <t>hortencia restrepo guasiruma</t>
  </si>
  <si>
    <t>luis eduardo toro buritica</t>
  </si>
  <si>
    <t>yurani helena marin rodriguez y otros</t>
  </si>
  <si>
    <t>martha lucia rivera marin</t>
  </si>
  <si>
    <t>lina maria gaviria grisales</t>
  </si>
  <si>
    <t>luz mary rojas perez</t>
  </si>
  <si>
    <t>Carlos Alberto Fernandez Correa</t>
  </si>
  <si>
    <t>francia moncada mejia</t>
  </si>
  <si>
    <t>Edna Lucia Rengifo Fernandez</t>
  </si>
  <si>
    <t>Nazly Maritza Celsy Granados</t>
  </si>
  <si>
    <t>Hector Fabio Reina</t>
  </si>
  <si>
    <t>luis otilio cordoba mosquera</t>
  </si>
  <si>
    <t>carmenza pino serna</t>
  </si>
  <si>
    <t>leany aurora vasquez garces</t>
  </si>
  <si>
    <t>maria eunice hurtado grisales</t>
  </si>
  <si>
    <t>maria nubia ramirez lopez y otros</t>
  </si>
  <si>
    <t>olga del socorro becerra lopez</t>
  </si>
  <si>
    <t>maria elizabeth osorio ruiz</t>
  </si>
  <si>
    <t>raul antonio puerta garcia</t>
  </si>
  <si>
    <t xml:space="preserve">defensoria del pueblo regional risaralda </t>
  </si>
  <si>
    <t>adriana patricia grisales ladino</t>
  </si>
  <si>
    <t>amalia nasayo lievano</t>
  </si>
  <si>
    <t>diana marcedes ayala moncada</t>
  </si>
  <si>
    <t>franci libia llano rojas</t>
  </si>
  <si>
    <t>libia restrepo vasquez</t>
  </si>
  <si>
    <t>angela cristina muñoz diaz</t>
  </si>
  <si>
    <t>carmen rosa giraldo palomeque</t>
  </si>
  <si>
    <t>martha lucia niaza bigama</t>
  </si>
  <si>
    <t>carlos andres gomez montoya</t>
  </si>
  <si>
    <t>rubian niaza tamaniza</t>
  </si>
  <si>
    <t>maria liliana jurado salgado</t>
  </si>
  <si>
    <t>maria nohemi isaza granada</t>
  </si>
  <si>
    <t>roberto mejia rengifo</t>
  </si>
  <si>
    <t>fredy patiño torres</t>
  </si>
  <si>
    <t>jakeline liceth gonzalez acosta y otros</t>
  </si>
  <si>
    <t>leidy johana henao betancurt y otros</t>
  </si>
  <si>
    <t>eliana maria cardona gaviria</t>
  </si>
  <si>
    <t>ruth alvarez de los rios</t>
  </si>
  <si>
    <t>rosa maria bueno serna y otros</t>
  </si>
  <si>
    <t>defensoria del pueblo regional risaralda</t>
  </si>
  <si>
    <t>maria eugenia granada montoya</t>
  </si>
  <si>
    <t>industria licorera de caldas</t>
  </si>
  <si>
    <t>maria euvelia arce nayaza</t>
  </si>
  <si>
    <t>cecilia cano cardona</t>
  </si>
  <si>
    <t>uriel amado quintero santa y otros</t>
  </si>
  <si>
    <t>Nodier Augusto Carvajal Dias</t>
  </si>
  <si>
    <t>Carlos Enrique Torres Cardenas</t>
  </si>
  <si>
    <t>albeiro de jesus valero giraldo</t>
  </si>
  <si>
    <t>Pedro de Jesús  Siagama Wazorna</t>
  </si>
  <si>
    <t>Daniel Humberto López Henao</t>
  </si>
  <si>
    <t>Rosmarina Ulchor Pillimue</t>
  </si>
  <si>
    <t>maria olinda niaza dovigama</t>
  </si>
  <si>
    <t>jorge enrique marin echeverry</t>
  </si>
  <si>
    <t>duvan de jesus moncada grajales y otros</t>
  </si>
  <si>
    <t>dagnober trejos pinzon</t>
  </si>
  <si>
    <t>edith patricia palacio renteria</t>
  </si>
  <si>
    <t>dario antonio pescador trejos</t>
  </si>
  <si>
    <t>dumar enrique mosquera mosquera</t>
  </si>
  <si>
    <t>german antonio soto tonuzco</t>
  </si>
  <si>
    <t>Maria Eucaris Marin Foronda</t>
  </si>
  <si>
    <t>Luz Marina Suarez Guapacha</t>
  </si>
  <si>
    <t>Maria Nelcy Siagama Arce</t>
  </si>
  <si>
    <t xml:space="preserve">Javier Humberto Arias Guapacha </t>
  </si>
  <si>
    <t>Edilson Arce Tascon</t>
  </si>
  <si>
    <t>LUZ MARGARITA DIAZ HENAO</t>
  </si>
  <si>
    <t>Ana Silvia Pachon Mejia</t>
  </si>
  <si>
    <t>herman de jesus nangarabe wazorna</t>
  </si>
  <si>
    <t>clara elisa vallejo</t>
  </si>
  <si>
    <t>luz meira echeverri aguirre</t>
  </si>
  <si>
    <t>maria consuelo vasquez marin</t>
  </si>
  <si>
    <t>estefani concha ocampo</t>
  </si>
  <si>
    <t>gloria aydee restrepo espinosa</t>
  </si>
  <si>
    <t>jose orlando toro rojas</t>
  </si>
  <si>
    <r>
      <t>maribel londoño franco</t>
    </r>
    <r>
      <rPr>
        <sz val="10"/>
        <rFont val="Arial"/>
        <family val="2"/>
      </rPr>
      <t xml:space="preserve"> </t>
    </r>
    <r>
      <rPr>
        <b/>
        <sz val="10"/>
        <rFont val="Arial"/>
        <family val="2"/>
      </rPr>
      <t>REPETIDO</t>
    </r>
  </si>
  <si>
    <t>fanny elena salazar arias</t>
  </si>
  <si>
    <t>jairo grisales duque</t>
  </si>
  <si>
    <t>juan jairo chalarca gomez</t>
  </si>
  <si>
    <t>yeny paola cuellar torres</t>
  </si>
  <si>
    <t>ramiro rene londoño ramirez</t>
  </si>
  <si>
    <t>magda nidia escudero garcia</t>
  </si>
  <si>
    <t>ines amparo zuluaga sanchez</t>
  </si>
  <si>
    <t>rosa idalba raigoza florez</t>
  </si>
  <si>
    <t>Edgar Cardona Osorio</t>
  </si>
  <si>
    <t>Maria Fanny Muñoz Londoño</t>
  </si>
  <si>
    <t>Amparo Lopez Montes</t>
  </si>
  <si>
    <t>Maria Licinia Vargas Rivera</t>
  </si>
  <si>
    <t>Maribel Salamandra arias</t>
  </si>
  <si>
    <t>LUIS FERNANDO TIJO</t>
  </si>
  <si>
    <t>LUIS EDUARDO ABAD QUINTERO</t>
  </si>
  <si>
    <t>Maria Leticia Castro</t>
  </si>
  <si>
    <t>Lucia de Jesús Ramirez Moncada</t>
  </si>
  <si>
    <t>CATALINA QUIMBAYA ESCOBAR</t>
  </si>
  <si>
    <t xml:space="preserve">SANDRA LILIANA GONZALEZ CHICA, </t>
  </si>
  <si>
    <t>JORGE ARIEL CORREA GONZALEZ</t>
  </si>
  <si>
    <t>Alberto Montoya Marin</t>
  </si>
  <si>
    <t>steven botero castaño</t>
  </si>
  <si>
    <t>william mosquera sepulveda</t>
  </si>
  <si>
    <t>javier alberto mesa quintero</t>
  </si>
  <si>
    <t>juan de Dios queregama nariquiaza</t>
  </si>
  <si>
    <t>marco antonio buitrago franco</t>
  </si>
  <si>
    <t>dina garcia perez</t>
  </si>
  <si>
    <t>silvia nohelia diaz montoya</t>
  </si>
  <si>
    <t>fabio de jesus blandon raigoza</t>
  </si>
  <si>
    <t>luz mary lotero gomez</t>
  </si>
  <si>
    <t>dibelly castaño muñoz</t>
  </si>
  <si>
    <t>alirio cortes londoño</t>
  </si>
  <si>
    <t>rubiela botero</t>
  </si>
  <si>
    <t>neifi agudelo pareja</t>
  </si>
  <si>
    <t>francisco javier salazar marquez</t>
  </si>
  <si>
    <t>nelson ely acosta tobon</t>
  </si>
  <si>
    <t>omar hernan gonzalez garcia</t>
  </si>
  <si>
    <t>janeth concepcion rodriguez rodriguez</t>
  </si>
  <si>
    <t>paola andrea garcia hernandez</t>
  </si>
  <si>
    <t>rodrigo ocampo ossa</t>
  </si>
  <si>
    <t>alonso henao sepulveda</t>
  </si>
  <si>
    <t>fernando sierra martinez</t>
  </si>
  <si>
    <t>julio cesar montoya fernandez</t>
  </si>
  <si>
    <t>martha lucia giraldo arango</t>
  </si>
  <si>
    <t>ines fabiola rave valencia</t>
  </si>
  <si>
    <t>dario hincapie henao</t>
  </si>
  <si>
    <t>francisco jose franco giraldo</t>
  </si>
  <si>
    <t>mauricio tobon ramirez</t>
  </si>
  <si>
    <t>octaviano mosquera perea</t>
  </si>
  <si>
    <t>martha cecilia osorio victoria</t>
  </si>
  <si>
    <t>martha cecilia idarraga</t>
  </si>
  <si>
    <t>rafael niaza enevia</t>
  </si>
  <si>
    <t>raul tamayo sanchez</t>
  </si>
  <si>
    <t>jhon fredy valencia cardona</t>
  </si>
  <si>
    <t>gerardo de jesus calvo vinasco</t>
  </si>
  <si>
    <t>ruben dario maldonado rodriguez</t>
  </si>
  <si>
    <t>damaris de jesus castrillon ceballos</t>
  </si>
  <si>
    <t>yenni campaña machado</t>
  </si>
  <si>
    <t>nelsy fabiola lobon murillo</t>
  </si>
  <si>
    <t>nelson zapata osorio</t>
  </si>
  <si>
    <t>cesar augusto padilla olarte</t>
  </si>
  <si>
    <t>miryam castaño monsalve</t>
  </si>
  <si>
    <t>Damaris de Jesús Castrillón Ceballos</t>
  </si>
  <si>
    <t>diocelina vinasco ayala</t>
  </si>
  <si>
    <t>jaime garcia garzon y otros</t>
  </si>
  <si>
    <t>blanca ligella molina sanchez</t>
  </si>
  <si>
    <t>alba alicia martinez restrepo</t>
  </si>
  <si>
    <t>antonio maria alzate perez</t>
  </si>
  <si>
    <t>adiela posada jaramillo</t>
  </si>
  <si>
    <t>ana milena cardona granada</t>
  </si>
  <si>
    <t>mery montoya castro</t>
  </si>
  <si>
    <t>efrain de jesus madrigal arango y otros</t>
  </si>
  <si>
    <t>graciela montoya de henao</t>
  </si>
  <si>
    <t>gustavo orozco ramirez</t>
  </si>
  <si>
    <t>lydia acosta burbano</t>
  </si>
  <si>
    <t>martha lucia sanchez gil</t>
  </si>
  <si>
    <t>corporacion ips saludcoop en intervencion</t>
  </si>
  <si>
    <t>maria amparo rendon</t>
  </si>
  <si>
    <t>maria ligia acevedo</t>
  </si>
  <si>
    <t>hospital general de medellin "luz castro de gutierrez"</t>
  </si>
  <si>
    <t>maria cenaida montoya gomez</t>
  </si>
  <si>
    <t>beatriz lorena lindo cortes</t>
  </si>
  <si>
    <t>juan carlos hincapie mejia y otros</t>
  </si>
  <si>
    <t>omar de jesus zuluaga velez</t>
  </si>
  <si>
    <t>defensor regional del pueblo</t>
  </si>
  <si>
    <t>arnobio hurtado martinez</t>
  </si>
  <si>
    <t>carmen cecilia cruz rivera</t>
  </si>
  <si>
    <t>NILSA MORENO AGUALIMPIA</t>
  </si>
  <si>
    <t xml:space="preserve">Jose Norbairo Jimenez Jimenez y otros  </t>
  </si>
  <si>
    <t>MRIA LIGIA CUBILLOS</t>
  </si>
  <si>
    <t>DIRECCION DE IMPUESTOS Y ADUANAS NACIONALES-DIAN</t>
  </si>
  <si>
    <t>Melba Lucia Arboleda de Acevedo</t>
  </si>
  <si>
    <t>gloria inirida quebrada loaiza</t>
  </si>
  <si>
    <t>maria consuelo marin gomez</t>
  </si>
  <si>
    <t xml:space="preserve">Teresa Bedoya de Calle </t>
  </si>
  <si>
    <t>lucia idalba ramirez hoyos</t>
  </si>
  <si>
    <t>hector jose lopez lopez</t>
  </si>
  <si>
    <t>carlos beltran</t>
  </si>
  <si>
    <t>maria cenelia escudero galeano</t>
  </si>
  <si>
    <t>johana andrea monsalve osorio</t>
  </si>
  <si>
    <t>luz miryam galviz londoño</t>
  </si>
  <si>
    <t>beatriz muñoz bermudez</t>
  </si>
  <si>
    <t>guillermo augusto jimenez garcia</t>
  </si>
  <si>
    <t>jose fernando hoyos alvarez</t>
  </si>
  <si>
    <t>adiela rincon parra</t>
  </si>
  <si>
    <t>martha isabel duque ramirez</t>
  </si>
  <si>
    <t>william garcia giraldo</t>
  </si>
  <si>
    <t>jose orlando ocampo florez</t>
  </si>
  <si>
    <t>irma patricia guevara roche</t>
  </si>
  <si>
    <t>fanny elena betancur molina</t>
  </si>
  <si>
    <t>Nación – Ministerio de Vivienda, Ciudad y Territorio y Fondo de Proyectos de Desarrollo – FONADE</t>
  </si>
  <si>
    <t>fabiola del socorro hincapie</t>
  </si>
  <si>
    <t>maria bertulia bedoya alzate</t>
  </si>
  <si>
    <t>omar serna ramirez y otros</t>
  </si>
  <si>
    <t>maria alicia blandon ramirez</t>
  </si>
  <si>
    <t>maria del carmen ramirez mosquera</t>
  </si>
  <si>
    <t>martha lucia renteria moreno</t>
  </si>
  <si>
    <t>luz dary hinestroza palacio</t>
  </si>
  <si>
    <t>jesus hernando echeverri patiño</t>
  </si>
  <si>
    <t>dario calvo trejos</t>
  </si>
  <si>
    <t>lucia gomez acevedo</t>
  </si>
  <si>
    <t>praxedis salazar quintero</t>
  </si>
  <si>
    <t>maria eloisa aricapa garcia</t>
  </si>
  <si>
    <t>beatriz elena agudelo ramirez</t>
  </si>
  <si>
    <t>elizabeth perea ramirez</t>
  </si>
  <si>
    <t>baudilio enrique cano gonzalez</t>
  </si>
  <si>
    <t>arnulfo bedoya garcia</t>
  </si>
  <si>
    <t xml:space="preserve">teresa de jesus quintero valencia y otros </t>
  </si>
  <si>
    <t>luz marina diaz giraldo</t>
  </si>
  <si>
    <t>luis antonio salazar valencia</t>
  </si>
  <si>
    <t xml:space="preserve">maria osnydia bedoya giraldo </t>
  </si>
  <si>
    <t>carlos humberto giraldo bermudez</t>
  </si>
  <si>
    <t>gloria estela moncada muñoz</t>
  </si>
  <si>
    <t>jose berley rengifo serna</t>
  </si>
  <si>
    <t>luz mery grisales galeano</t>
  </si>
  <si>
    <t>gabriel de jesus tapasco reyes</t>
  </si>
  <si>
    <t>aurelio salazar toro y otros</t>
  </si>
  <si>
    <t>luis alexander heredia arenas</t>
  </si>
  <si>
    <t>pedro pablo patiño castaño</t>
  </si>
  <si>
    <t>albeiro de jesus hoyos hoyos</t>
  </si>
  <si>
    <t>maria emilia guerrero de ramirez</t>
  </si>
  <si>
    <t>pedro pablo emilio castaño</t>
  </si>
  <si>
    <t>sujey janeth miranda y otros</t>
  </si>
  <si>
    <t>maria elena franco valencia</t>
  </si>
  <si>
    <t>blanca baquero morales</t>
  </si>
  <si>
    <t>martha cecilia pino mosquera</t>
  </si>
  <si>
    <t>william ruiz murillo</t>
  </si>
  <si>
    <t>monica maria restrepo calle</t>
  </si>
  <si>
    <t>dagoberto cardona castañeda</t>
  </si>
  <si>
    <t>esmeralda garcia carvajal</t>
  </si>
  <si>
    <t>mariela betancurt giraldo y otros</t>
  </si>
  <si>
    <t>luis octavio corrales mejia</t>
  </si>
  <si>
    <t>luz marina manrique villegas</t>
  </si>
  <si>
    <t>norma lucia mejia mejia</t>
  </si>
  <si>
    <t>isabel cristina ruiz uribe</t>
  </si>
  <si>
    <t>amanda quiceno hernandez</t>
  </si>
  <si>
    <t xml:space="preserve">yolanda vargas henao </t>
  </si>
  <si>
    <t>gloria lilia cano yepes</t>
  </si>
  <si>
    <t>adiela del socorro monroy de zambrano</t>
  </si>
  <si>
    <t>jaime alberto bohorquez campiño</t>
  </si>
  <si>
    <t>cielo aguirre betancur</t>
  </si>
  <si>
    <t>cesar augusto rios londoño</t>
  </si>
  <si>
    <t>maria amparo giraldo gomez</t>
  </si>
  <si>
    <t>marili guasarave guasarave</t>
  </si>
  <si>
    <t>norma constanza santofimio rojas</t>
  </si>
  <si>
    <t>maria elena posada de lopez</t>
  </si>
  <si>
    <t>consorcio avi sas</t>
  </si>
  <si>
    <t>bertha lucia zuñiga aguirre</t>
  </si>
  <si>
    <t>angelica maria ruiz tapias</t>
  </si>
  <si>
    <t>patricia amparo londoño fernandez</t>
  </si>
  <si>
    <t xml:space="preserve">magola figueroa ospina </t>
  </si>
  <si>
    <t>carlos augusto corrales cardona</t>
  </si>
  <si>
    <t>martha isabel salazar pineda</t>
  </si>
  <si>
    <t>carlos arturo aristizabal galvis</t>
  </si>
  <si>
    <t>german henao giraldo</t>
  </si>
  <si>
    <t>fenibal de jesus osorio pelaez</t>
  </si>
  <si>
    <t>luis gonzaga cardona garcia</t>
  </si>
  <si>
    <t>edwin andres mejia rivera y otros</t>
  </si>
  <si>
    <t>fernando saldarriaga jimenez</t>
  </si>
  <si>
    <t>beatriz henao carmona y otro</t>
  </si>
  <si>
    <t>jose efrain molina giraldo</t>
  </si>
  <si>
    <t>ines vargas</t>
  </si>
  <si>
    <t>bertha dolly ladino quebrada</t>
  </si>
  <si>
    <t>jose daly valencia gaviria</t>
  </si>
  <si>
    <t>jose javier carmona diaz</t>
  </si>
  <si>
    <t>luz marina restrepo cardona</t>
  </si>
  <si>
    <t>alba mery londoño sanchez</t>
  </si>
  <si>
    <t>marino gomez gutierrez</t>
  </si>
  <si>
    <t>gloria cristina ramirez mosquera</t>
  </si>
  <si>
    <t>ruby de jesus jaramillo soto</t>
  </si>
  <si>
    <t>marelvys mosquera mosquera</t>
  </si>
  <si>
    <t>maria teresa gonzalez</t>
  </si>
  <si>
    <t>jorge orlando arias zapata</t>
  </si>
  <si>
    <t>jorge hernan correa gomez</t>
  </si>
  <si>
    <t>deyanira osorio torres</t>
  </si>
  <si>
    <t>abelardo de jesus valencia zuleta y otros</t>
  </si>
  <si>
    <t>beatriz elena hernandez mapura</t>
  </si>
  <si>
    <t>maria ines guapacha aricapa</t>
  </si>
  <si>
    <t>francy janeth guzman de muñoz</t>
  </si>
  <si>
    <t>henry eliecer valencia ramirez</t>
  </si>
  <si>
    <t>mariana sosa gallego y otros</t>
  </si>
  <si>
    <t xml:space="preserve">maria del socorro velez corrales </t>
  </si>
  <si>
    <t>defensoria del pueblo regional risaralda - Quinchia</t>
  </si>
  <si>
    <t>defensoria del pueblo regional risaralda - Belen de Umbria</t>
  </si>
  <si>
    <t>maria elena correa palacio</t>
  </si>
  <si>
    <t>maria vallejo marin</t>
  </si>
  <si>
    <t>jairo de jesus gallego escobar</t>
  </si>
  <si>
    <t>harbey fierro garzon</t>
  </si>
  <si>
    <t>luis hernando gonzalez avila</t>
  </si>
  <si>
    <t>gloria ines guzman bermudez</t>
  </si>
  <si>
    <t>martha lucia martinez bahos</t>
  </si>
  <si>
    <t>hernan perea maturana</t>
  </si>
  <si>
    <t>beatriz eugenia restrepo</t>
  </si>
  <si>
    <t>maried toro de garcia</t>
  </si>
  <si>
    <t>maria elena toro de benjumea</t>
  </si>
  <si>
    <t>mercedes orfilia pescador montoya</t>
  </si>
  <si>
    <t>jairo alberto peña prieto</t>
  </si>
  <si>
    <t>dolores del socorro borja</t>
  </si>
  <si>
    <t>martha lucia tobon hurtado</t>
  </si>
  <si>
    <t>tiberio de jesus salazar hernandez</t>
  </si>
  <si>
    <t>javier tapias gonzalez</t>
  </si>
  <si>
    <t>edilia de jesus ballestaros muriel</t>
  </si>
  <si>
    <t>maria alvedia gonzalez arias</t>
  </si>
  <si>
    <t>luz nelly meza ocampo</t>
  </si>
  <si>
    <t>magin chavez</t>
  </si>
  <si>
    <t>oliva carrillo rojas</t>
  </si>
  <si>
    <t>gloria amparo gonzalez bedoya</t>
  </si>
  <si>
    <t>maria eugenia monsalve giraldo</t>
  </si>
  <si>
    <t>ana nubia rojas lopez</t>
  </si>
  <si>
    <t>maria lenith hernandez bernal</t>
  </si>
  <si>
    <t>gloria emilia acosta acosta</t>
  </si>
  <si>
    <t>hector julio escobar uribe</t>
  </si>
  <si>
    <t>maria dora hoyos guzman</t>
  </si>
  <si>
    <t>luz adela cardona marin</t>
  </si>
  <si>
    <t>gonzalo grajales guevara</t>
  </si>
  <si>
    <t>monica lorena palau cortes</t>
  </si>
  <si>
    <t>luz marina salazar castaño</t>
  </si>
  <si>
    <t>lucia de jesus rendon vallejo</t>
  </si>
  <si>
    <t>gustavo de jesus toro betancurt</t>
  </si>
  <si>
    <t>jorge humberto loaiza quintero</t>
  </si>
  <si>
    <t>miryam giraldo ossa</t>
  </si>
  <si>
    <t>martha lucia gil romero</t>
  </si>
  <si>
    <t>laura lucy rojas bedoya</t>
  </si>
  <si>
    <t>sandra yaneth espinosa correa</t>
  </si>
  <si>
    <t>dario patiño correa</t>
  </si>
  <si>
    <t>alirio segura moya</t>
  </si>
  <si>
    <t>martha lucia marques giraldo</t>
  </si>
  <si>
    <t>diego cuartas sanchez</t>
  </si>
  <si>
    <t>norby florez rios</t>
  </si>
  <si>
    <t>gloria amparo londoño lopez</t>
  </si>
  <si>
    <t>betty cecilia sanchez rojas</t>
  </si>
  <si>
    <t>lilia stella sierra de arcila</t>
  </si>
  <si>
    <t>fabiola acevedo de cardona</t>
  </si>
  <si>
    <t>bertha ines cano perez</t>
  </si>
  <si>
    <t>abner antonio bartolo</t>
  </si>
  <si>
    <t>eucaris gomez calderon</t>
  </si>
  <si>
    <t>patricia eugenia aragon villa</t>
  </si>
  <si>
    <t>doris elena escobar naranjo</t>
  </si>
  <si>
    <t>pedro leandro muñoz zapta</t>
  </si>
  <si>
    <t>gildardo de jesus ramirez otalvaro</t>
  </si>
  <si>
    <t>maria gladys valencia garcia</t>
  </si>
  <si>
    <t>empresa de energia de bogota SA ESP</t>
  </si>
  <si>
    <t>mario chica palacio</t>
  </si>
  <si>
    <t>ofelia hincapie de reyes</t>
  </si>
  <si>
    <t>ana maria franco molina</t>
  </si>
  <si>
    <t>nelson pelaez parra</t>
  </si>
  <si>
    <t xml:space="preserve">gerardo vallejo ardila </t>
  </si>
  <si>
    <t>melva del carmen sierra zuluaga</t>
  </si>
  <si>
    <t>patricia elena hidalgo henao</t>
  </si>
  <si>
    <t>jose de jesus hincapie restrepo</t>
  </si>
  <si>
    <t>ines adela rendon arrollave</t>
  </si>
  <si>
    <t>consuelo ramirez arcila</t>
  </si>
  <si>
    <t>nohora lucia aristizabal aristizabal</t>
  </si>
  <si>
    <t>rosa elena cortes sanchez</t>
  </si>
  <si>
    <t>laura isabel morales castaño y jorge ivan garcia betancur</t>
  </si>
  <si>
    <t>gloria amparo rebellon bedoya y otros</t>
  </si>
  <si>
    <t>jose orlando osorio valencia</t>
  </si>
  <si>
    <t>gildardo calvo</t>
  </si>
  <si>
    <t>luis eduardo gonzalez vargas</t>
  </si>
  <si>
    <t>jose jaime gomez clavijo</t>
  </si>
  <si>
    <t>gustavo de jesus moncada muñoz</t>
  </si>
  <si>
    <t xml:space="preserve">teresa de jesus garzon </t>
  </si>
  <si>
    <t>luz marina castañeda</t>
  </si>
  <si>
    <t>albertina restrepo calvo</t>
  </si>
  <si>
    <t xml:space="preserve">jose octavio gomez calderon </t>
  </si>
  <si>
    <t>luz marina morales de piedrahita</t>
  </si>
  <si>
    <t>luz marina cano sanchez</t>
  </si>
  <si>
    <t>luz miryam diaz cardona</t>
  </si>
  <si>
    <t>ana ruth maya agudelo</t>
  </si>
  <si>
    <t>camilo mejia duque</t>
  </si>
  <si>
    <t>fabiola de jesus tapias alvarez</t>
  </si>
  <si>
    <t>bibiana amanda lopez montes</t>
  </si>
  <si>
    <t>maria nidia agudelo zamora</t>
  </si>
  <si>
    <t>emilio de jesus rojas herrera</t>
  </si>
  <si>
    <t>nestor julian carmona arenas</t>
  </si>
  <si>
    <t>fabiola lucia gallo merino</t>
  </si>
  <si>
    <t>beatriz elena aristizabal gonzalez</t>
  </si>
  <si>
    <t>julieta gil bolivar</t>
  </si>
  <si>
    <t>emilio cardenas rivera</t>
  </si>
  <si>
    <t>joselito ortiz osorio</t>
  </si>
  <si>
    <t>maria fabiola guisao gaviria</t>
  </si>
  <si>
    <t>juan carlos galvis</t>
  </si>
  <si>
    <t>luz marina rincon avila</t>
  </si>
  <si>
    <t>maria lucy gallon arias</t>
  </si>
  <si>
    <t>aurora ines gallo henao</t>
  </si>
  <si>
    <t>humberto rodrigo cortes sepulveda</t>
  </si>
  <si>
    <t>maria nayhibe rocha de lara</t>
  </si>
  <si>
    <t>maria tulia de los rios monroy</t>
  </si>
  <si>
    <t>martha lilia arcila montoya</t>
  </si>
  <si>
    <t>maria oliva sanchez colorado</t>
  </si>
  <si>
    <t>luz stella acevedo de vergara</t>
  </si>
  <si>
    <t>luis horacio zuluaga velez</t>
  </si>
  <si>
    <t>danilo pelaez lopez</t>
  </si>
  <si>
    <t>luis alfonso osorio amaya</t>
  </si>
  <si>
    <t>jose hernan villamar arias</t>
  </si>
  <si>
    <t>oscar de jesus gil</t>
  </si>
  <si>
    <t>claudia jeaneette osorio sanchez</t>
  </si>
  <si>
    <t>arles de jesus blandon</t>
  </si>
  <si>
    <t>ernesto florez castaño</t>
  </si>
  <si>
    <t>aleida de jesus valencia ruiz</t>
  </si>
  <si>
    <t>nelson jose cortes tamayo</t>
  </si>
  <si>
    <t>luis fernando velasquez tique</t>
  </si>
  <si>
    <t>maria isabel castaño rendon</t>
  </si>
  <si>
    <t>luz alba rengifo montoya</t>
  </si>
  <si>
    <t>francisco javier olaya olaya</t>
  </si>
  <si>
    <t>elizabeth perez sierra</t>
  </si>
  <si>
    <t>ernesley cortes orrego</t>
  </si>
  <si>
    <t>jorge eliecer mosquera nieto</t>
  </si>
  <si>
    <t>heriberto pulido rodriguez</t>
  </si>
  <si>
    <t>maria elena valencia alvarez</t>
  </si>
  <si>
    <t>ruby garzon orozco</t>
  </si>
  <si>
    <t>jorge elmer marin ramirez</t>
  </si>
  <si>
    <t>marina de jesus osorio vargas</t>
  </si>
  <si>
    <t>nelly del carmen vinasco marin</t>
  </si>
  <si>
    <t>martha aydee franco ramirez</t>
  </si>
  <si>
    <t>maria patricia naranjo torres</t>
  </si>
  <si>
    <t>gloria ines mafla hincapie</t>
  </si>
  <si>
    <t>martha lucia marin alzate</t>
  </si>
  <si>
    <t>aida mariela garzon burbano</t>
  </si>
  <si>
    <t>maria yaneth gil ruiz</t>
  </si>
  <si>
    <t>soledad blandon ramirez</t>
  </si>
  <si>
    <t>maria judith giraldo marquez</t>
  </si>
  <si>
    <t>yovanna patricia diaz forero</t>
  </si>
  <si>
    <t>mario de jesus henao guevara</t>
  </si>
  <si>
    <t>luz cenaida delgado ramirez</t>
  </si>
  <si>
    <t>olga ines jaramillo garcia</t>
  </si>
  <si>
    <t>claudia lorena lopez</t>
  </si>
  <si>
    <t>martha lucia montoya restrepo</t>
  </si>
  <si>
    <t>santiago restrepo trejos</t>
  </si>
  <si>
    <t>gerardo alirio moncada medina</t>
  </si>
  <si>
    <t>luz dey sanchez cardona</t>
  </si>
  <si>
    <t>maria beatriz guerrero ramirez</t>
  </si>
  <si>
    <t>maria argenis carmona hincapie</t>
  </si>
  <si>
    <t>maria teresa zuleta garcia</t>
  </si>
  <si>
    <t>luis eduardo escudero castaño</t>
  </si>
  <si>
    <t>irma beatriz vargas toro</t>
  </si>
  <si>
    <t>ovidio de jesus villa duque</t>
  </si>
  <si>
    <t>oscar de jesus valencia</t>
  </si>
  <si>
    <t>flor edilma ibarra ladino</t>
  </si>
  <si>
    <t>amparo pradilla giraldo</t>
  </si>
  <si>
    <t>javier ramirez santofimio</t>
  </si>
  <si>
    <t>maria aliria giraldo garzon</t>
  </si>
  <si>
    <t>fredy de jesus rojas valencia</t>
  </si>
  <si>
    <t>infider</t>
  </si>
  <si>
    <t>alvaro henao pelaez</t>
  </si>
  <si>
    <t>maria celida fabiola lucero arcos</t>
  </si>
  <si>
    <t>jesus maria medina florez</t>
  </si>
  <si>
    <t>laura acevedo muñeton</t>
  </si>
  <si>
    <t>rodrigo acevedo rios</t>
  </si>
  <si>
    <t>daniel de jesus zapata lopez</t>
  </si>
  <si>
    <t>bertha ines del socorro agudelo lopez</t>
  </si>
  <si>
    <t>marleny giraldo noreña</t>
  </si>
  <si>
    <t>pedro jose perez gallon</t>
  </si>
  <si>
    <t>fernando quiceno hurtado</t>
  </si>
  <si>
    <t>flor maria villa hurtado</t>
  </si>
  <si>
    <t>omar de jesus zuleta garcia</t>
  </si>
  <si>
    <t>ramon albeiro acevedo zapata</t>
  </si>
  <si>
    <t xml:space="preserve">guillermo zuleta berrio </t>
  </si>
  <si>
    <t>diego serna rios</t>
  </si>
  <si>
    <t>gloria ines posada yepes</t>
  </si>
  <si>
    <t>lisby aidee ortiz solanilla</t>
  </si>
  <si>
    <t>henry ospina garcia</t>
  </si>
  <si>
    <t>beatriz mejia restrepo</t>
  </si>
  <si>
    <t>fredy tamayo sanchez</t>
  </si>
  <si>
    <t>mario escobar naranjo</t>
  </si>
  <si>
    <t>ernesto arboleda carmona</t>
  </si>
  <si>
    <t>luis carlos quintana diez</t>
  </si>
  <si>
    <t>gloria ines hincapie sanchez</t>
  </si>
  <si>
    <t>luz marina henao ospina</t>
  </si>
  <si>
    <t>rubiola zuluaga bedoya</t>
  </si>
  <si>
    <t>gloria ines guarin paniagua</t>
  </si>
  <si>
    <t>cecilia cardona gallego</t>
  </si>
  <si>
    <t>salomon perdomo mendez</t>
  </si>
  <si>
    <t>lazaro mejia velasquez</t>
  </si>
  <si>
    <t>dario de jesus gil quiroz</t>
  </si>
  <si>
    <t>maria de jesus hurtado de agudelo</t>
  </si>
  <si>
    <t>mirian grajales hoyos</t>
  </si>
  <si>
    <t>alvaro luis ramos hernandez</t>
  </si>
  <si>
    <t>ana maria montoya soto</t>
  </si>
  <si>
    <t>maria amparo correa perez</t>
  </si>
  <si>
    <t>maria abigail velez y otros</t>
  </si>
  <si>
    <t>martha ines ochoa ospina</t>
  </si>
  <si>
    <t>alejandro hidalgo hidaldo</t>
  </si>
  <si>
    <t>luis alvaro henao pelaez</t>
  </si>
  <si>
    <t>UAE direccion de impuestos y aduanas nacionales DIAN / maria isabel velasquez restrepo</t>
  </si>
  <si>
    <t>corporacion insituto pedagogico de formacion integral ipfi  / edgar augusto arana montoya</t>
  </si>
  <si>
    <t>ligia stella lopez restrepo</t>
  </si>
  <si>
    <t>jairo de jesus pulgarin</t>
  </si>
  <si>
    <t>diego valencia lopez</t>
  </si>
  <si>
    <t>jose libardo ruiz ruiz</t>
  </si>
  <si>
    <t>cesar augusto echeverry castaño</t>
  </si>
  <si>
    <t>luz marina mejia medina</t>
  </si>
  <si>
    <t>liliana patricia mejia guzman</t>
  </si>
  <si>
    <t xml:space="preserve">elsa marina laverde </t>
  </si>
  <si>
    <t>pedro javier garcia giraldo</t>
  </si>
  <si>
    <t>gilma nieto cardona</t>
  </si>
  <si>
    <t>maria soledad guiral ruiz</t>
  </si>
  <si>
    <t>carlos hernan hernandez</t>
  </si>
  <si>
    <t>banco popular</t>
  </si>
  <si>
    <t>alba nidia giraldo velasquez</t>
  </si>
  <si>
    <t>aura mesa</t>
  </si>
  <si>
    <t>berta cecilia atehortua velez</t>
  </si>
  <si>
    <t>gloria ines escobar marin</t>
  </si>
  <si>
    <t>alba doris sanchez zapata</t>
  </si>
  <si>
    <t>alicia garcia correa</t>
  </si>
  <si>
    <t>jose ernesto alcalde</t>
  </si>
  <si>
    <t>alba margarita gil quintero</t>
  </si>
  <si>
    <t>eduardo arias valencia</t>
  </si>
  <si>
    <t>esperanza giraldo zalazar</t>
  </si>
  <si>
    <t>clara marcela sanchez gallego</t>
  </si>
  <si>
    <t>Controversias Contractuales</t>
  </si>
  <si>
    <t xml:space="preserve">Ordinario Laboral </t>
  </si>
  <si>
    <t>Nulidad</t>
  </si>
  <si>
    <t>10,129,361</t>
  </si>
  <si>
    <t xml:space="preserve">Llamamiento en Garantia </t>
  </si>
  <si>
    <t>Nulidad y Restablecimiento</t>
  </si>
  <si>
    <t>Reparacion Directa</t>
  </si>
  <si>
    <t>31.220.604</t>
  </si>
  <si>
    <t>Accion Popular</t>
  </si>
  <si>
    <t>18.411.932</t>
  </si>
  <si>
    <t>900206305-1</t>
  </si>
  <si>
    <t>42.073.060</t>
  </si>
  <si>
    <t>10.076.742</t>
  </si>
  <si>
    <t>4.459.765</t>
  </si>
  <si>
    <t>816007419-4</t>
  </si>
  <si>
    <t>29.125.449</t>
  </si>
  <si>
    <t>24.946.590</t>
  </si>
  <si>
    <t>4.494.319</t>
  </si>
  <si>
    <t>Accion Electoral</t>
  </si>
  <si>
    <t>Ejecutivo Laboral</t>
  </si>
  <si>
    <t>817000248-3</t>
  </si>
  <si>
    <t>Ejecutivo Singular</t>
  </si>
  <si>
    <t>800128984-5</t>
  </si>
  <si>
    <t>24,538,035</t>
  </si>
  <si>
    <t>2013-00634</t>
  </si>
  <si>
    <t>Accion de Grupo</t>
  </si>
  <si>
    <t>N/A</t>
  </si>
  <si>
    <t>890801167-8</t>
  </si>
  <si>
    <t>1.088.242.676</t>
  </si>
  <si>
    <t xml:space="preserve">25.174.513 </t>
  </si>
  <si>
    <t xml:space="preserve">89.009.237 </t>
  </si>
  <si>
    <t>890904646-7</t>
  </si>
  <si>
    <t>24.538.854</t>
  </si>
  <si>
    <t>900844484-8</t>
  </si>
  <si>
    <t xml:space="preserve">llamamiento en garantia </t>
  </si>
  <si>
    <t>accion popular</t>
  </si>
  <si>
    <t>Abreviado - Especial de Imposición de Servidumbre Legal de Conducción de Energía Eléctrica.</t>
  </si>
  <si>
    <t>nulidad y Restablecimiento</t>
  </si>
  <si>
    <t>ejecutivo</t>
  </si>
  <si>
    <t>nulidad</t>
  </si>
  <si>
    <t>verbal de responsabilidad civil</t>
  </si>
  <si>
    <t>13/03/2012</t>
  </si>
  <si>
    <t>08/05/2012</t>
  </si>
  <si>
    <t>17/05/2012</t>
  </si>
  <si>
    <t>29/05/2012</t>
  </si>
  <si>
    <t>06/06/2012</t>
  </si>
  <si>
    <t>25/07/2012</t>
  </si>
  <si>
    <t>10/08/2012</t>
  </si>
  <si>
    <t>13/08/2012</t>
  </si>
  <si>
    <t>19/09/2012</t>
  </si>
  <si>
    <t>02/10/2012</t>
  </si>
  <si>
    <t>24/10/2012</t>
  </si>
  <si>
    <t>07/11/2012</t>
  </si>
  <si>
    <t>15/11/2012</t>
  </si>
  <si>
    <t>29/11/2012</t>
  </si>
  <si>
    <t>07/12/2012</t>
  </si>
  <si>
    <t>04 de noviembre de 2010</t>
  </si>
  <si>
    <t>23 de juliuo de 2013</t>
  </si>
  <si>
    <t>04/03/2013</t>
  </si>
  <si>
    <t>07/03/2013</t>
  </si>
  <si>
    <t>22 de Julio de 2013</t>
  </si>
  <si>
    <t>29/01/2014</t>
  </si>
  <si>
    <t>07/02/2014</t>
  </si>
  <si>
    <t>19/02/2014</t>
  </si>
  <si>
    <t>27/02/2014</t>
  </si>
  <si>
    <t>04/03/2014</t>
  </si>
  <si>
    <t>07/03/2014</t>
  </si>
  <si>
    <t>27/03/2014</t>
  </si>
  <si>
    <t>28/03/2014</t>
  </si>
  <si>
    <t>01/04/2014</t>
  </si>
  <si>
    <t>03/04/2014</t>
  </si>
  <si>
    <t>07/04/2014</t>
  </si>
  <si>
    <t>09/04/2014</t>
  </si>
  <si>
    <t>11/04/2014</t>
  </si>
  <si>
    <t>21/04/2014</t>
  </si>
  <si>
    <t>05/05/2014</t>
  </si>
  <si>
    <t>13/05/2014</t>
  </si>
  <si>
    <t>14/05/2014</t>
  </si>
  <si>
    <t>23/05/2014</t>
  </si>
  <si>
    <t>30/05/2014</t>
  </si>
  <si>
    <t>04/06/2014</t>
  </si>
  <si>
    <t>11/06/2014</t>
  </si>
  <si>
    <t>08/07/2014</t>
  </si>
  <si>
    <t>03/07/2014</t>
  </si>
  <si>
    <t>11/07/2014</t>
  </si>
  <si>
    <t>14/07/2014</t>
  </si>
  <si>
    <t>15/07/2014</t>
  </si>
  <si>
    <t>16/07/2014</t>
  </si>
  <si>
    <t>18/07/2014</t>
  </si>
  <si>
    <t>05/08/2014</t>
  </si>
  <si>
    <t>15/08/2014</t>
  </si>
  <si>
    <t>22/08/2014</t>
  </si>
  <si>
    <t>1/09/2014</t>
  </si>
  <si>
    <t>02/09/2014</t>
  </si>
  <si>
    <t>05/09/2014</t>
  </si>
  <si>
    <t>09/09/2014</t>
  </si>
  <si>
    <t>12/09/2014</t>
  </si>
  <si>
    <t>16/09/2014</t>
  </si>
  <si>
    <t>17/09/2014</t>
  </si>
  <si>
    <t>23/09/2014</t>
  </si>
  <si>
    <t>24/09/2014</t>
  </si>
  <si>
    <t>26/09/2014</t>
  </si>
  <si>
    <t>29/09/2014</t>
  </si>
  <si>
    <t>30/09/2014</t>
  </si>
  <si>
    <t>01/10/2014</t>
  </si>
  <si>
    <t>08/10/2014</t>
  </si>
  <si>
    <t>09/10/2014</t>
  </si>
  <si>
    <t>17/10/2014</t>
  </si>
  <si>
    <t>23/10/2014</t>
  </si>
  <si>
    <t>27/10/2014</t>
  </si>
  <si>
    <t>28/10/2014</t>
  </si>
  <si>
    <t>29/10/2014</t>
  </si>
  <si>
    <t>04/11/2014</t>
  </si>
  <si>
    <t>06/11/2014</t>
  </si>
  <si>
    <t>11/11/2014</t>
  </si>
  <si>
    <t>12/11/2014</t>
  </si>
  <si>
    <t>24/11/2014</t>
  </si>
  <si>
    <t>02/12/2014</t>
  </si>
  <si>
    <t>11/12/2014</t>
  </si>
  <si>
    <t>15/12/2014</t>
  </si>
  <si>
    <t>16/12/2014</t>
  </si>
  <si>
    <t>15/01/2015</t>
  </si>
  <si>
    <t>26/01/2015</t>
  </si>
  <si>
    <t>29/01/2015</t>
  </si>
  <si>
    <t>05/07/2016</t>
  </si>
  <si>
    <t>08/07/2016</t>
  </si>
  <si>
    <t>13/07/2016</t>
  </si>
  <si>
    <t>21/07/2016</t>
  </si>
  <si>
    <t>01/08/2016</t>
  </si>
  <si>
    <t>28/07/2016</t>
  </si>
  <si>
    <t>29/07/2016</t>
  </si>
  <si>
    <t>01/09/2016</t>
  </si>
  <si>
    <t>06/09/2016</t>
  </si>
  <si>
    <t>07/09/2016</t>
  </si>
  <si>
    <t>12/09/2016</t>
  </si>
  <si>
    <t>13/09/2016</t>
  </si>
  <si>
    <t>14/09/2016</t>
  </si>
  <si>
    <t>15/09/2016</t>
  </si>
  <si>
    <t>22/09/2016</t>
  </si>
  <si>
    <t>23/09/2016</t>
  </si>
  <si>
    <t>05/10/2016</t>
  </si>
  <si>
    <t>07/10/2016</t>
  </si>
  <si>
    <t>10/10/2016</t>
  </si>
  <si>
    <t>13/10/2016</t>
  </si>
  <si>
    <t>18/10/2016</t>
  </si>
  <si>
    <t>20/10/2016</t>
  </si>
  <si>
    <t>21/10/2016</t>
  </si>
  <si>
    <t>24/10/2016</t>
  </si>
  <si>
    <t>31/10/2016</t>
  </si>
  <si>
    <t>01/11/2016</t>
  </si>
  <si>
    <t>10/11/2016</t>
  </si>
  <si>
    <t>11/11/2016</t>
  </si>
  <si>
    <t>15/11/2016</t>
  </si>
  <si>
    <t>24/11/2016</t>
  </si>
  <si>
    <t>25/11/2016</t>
  </si>
  <si>
    <t>5/12/2016</t>
  </si>
  <si>
    <t>6/12/2016</t>
  </si>
  <si>
    <t>12/12/2016</t>
  </si>
  <si>
    <t>13/12/2016</t>
  </si>
  <si>
    <t>16/12/2016</t>
  </si>
  <si>
    <t>19/12/2016</t>
  </si>
  <si>
    <t>24/01/2017</t>
  </si>
  <si>
    <t>27/01/2017</t>
  </si>
  <si>
    <t>30/01/2017</t>
  </si>
  <si>
    <t>31/01/2017</t>
  </si>
  <si>
    <t>9/2/2017</t>
  </si>
  <si>
    <t>10/02/2017</t>
  </si>
  <si>
    <t>14/02/2017</t>
  </si>
  <si>
    <t>16/02/2017</t>
  </si>
  <si>
    <t>17/02/2017</t>
  </si>
  <si>
    <t>20/02/2017</t>
  </si>
  <si>
    <t>24/02/2017</t>
  </si>
  <si>
    <t>27/03/2017</t>
  </si>
  <si>
    <t>02/03/2017</t>
  </si>
  <si>
    <t>06/03/2017</t>
  </si>
  <si>
    <t>07/03/2017</t>
  </si>
  <si>
    <t>14/03/2017</t>
  </si>
  <si>
    <t>23/03/2017</t>
  </si>
  <si>
    <t>24/03/2017</t>
  </si>
  <si>
    <t>28/03/2017</t>
  </si>
  <si>
    <t>29/03/2017</t>
  </si>
  <si>
    <t>30/03/2017</t>
  </si>
  <si>
    <t>31/03/2017</t>
  </si>
  <si>
    <t>07/04/2017</t>
  </si>
  <si>
    <t>18/04/2017</t>
  </si>
  <si>
    <t>21/04/2017</t>
  </si>
  <si>
    <t>24/04/2017</t>
  </si>
  <si>
    <t>25/04/2017</t>
  </si>
  <si>
    <t>26/04/2017</t>
  </si>
  <si>
    <t>11/05/2017</t>
  </si>
  <si>
    <t>08/05/2017</t>
  </si>
  <si>
    <t>8/05/2017</t>
  </si>
  <si>
    <t>09/05/2017</t>
  </si>
  <si>
    <t>10/05/2017</t>
  </si>
  <si>
    <t>12/05/2017</t>
  </si>
  <si>
    <t>15/05/2017</t>
  </si>
  <si>
    <t>16/05/2017</t>
  </si>
  <si>
    <t>22/05/2017</t>
  </si>
  <si>
    <t>23/05/2017</t>
  </si>
  <si>
    <t>24/05/2017</t>
  </si>
  <si>
    <t>26/05/2017</t>
  </si>
  <si>
    <t>31/05/2017</t>
  </si>
  <si>
    <t>04/05/2016</t>
  </si>
  <si>
    <t>15/06/2017</t>
  </si>
  <si>
    <t>01/06/2017</t>
  </si>
  <si>
    <t>02/06/2017</t>
  </si>
  <si>
    <t>05/06/2017</t>
  </si>
  <si>
    <t>08/06/2017</t>
  </si>
  <si>
    <t>09/06/2017</t>
  </si>
  <si>
    <t>12/06/2017</t>
  </si>
  <si>
    <t>13/06/2017</t>
  </si>
  <si>
    <t>16/03/2017</t>
  </si>
  <si>
    <t>21/06/2017</t>
  </si>
  <si>
    <t>30/06/2017</t>
  </si>
  <si>
    <t>660012331000-2006-0105</t>
  </si>
  <si>
    <t>2004-174</t>
  </si>
  <si>
    <t>660012331000-1999-0321</t>
  </si>
  <si>
    <t>660012331000-2005-873</t>
  </si>
  <si>
    <t>660013331 2005-0885</t>
  </si>
  <si>
    <t>2002-557</t>
  </si>
  <si>
    <t>2005-0468</t>
  </si>
  <si>
    <t>2005-0487</t>
  </si>
  <si>
    <t>2005-0663</t>
  </si>
  <si>
    <t>660013331 2006-0012</t>
  </si>
  <si>
    <t>6600133312006-00013</t>
  </si>
  <si>
    <t>660012331000-2005-00755</t>
  </si>
  <si>
    <t>660012331000-2007-00181</t>
  </si>
  <si>
    <t>660013331000-2007-00277</t>
  </si>
  <si>
    <t>2008-0530</t>
  </si>
  <si>
    <t>660013331000-2005-1094</t>
  </si>
  <si>
    <t>660012331000-2008-00059</t>
  </si>
  <si>
    <t>660012331000-2008-00369</t>
  </si>
  <si>
    <t>660013331000-2009-0197</t>
  </si>
  <si>
    <t>660012331000-2009-0406</t>
  </si>
  <si>
    <t>660012331000-2009-0422</t>
  </si>
  <si>
    <t>660012331000-2009-0421</t>
  </si>
  <si>
    <t>660012331000-2009-0384</t>
  </si>
  <si>
    <t>660012331000-2009-0152</t>
  </si>
  <si>
    <t>2008 - 480</t>
  </si>
  <si>
    <t>2009-00551</t>
  </si>
  <si>
    <t>2010-333</t>
  </si>
  <si>
    <t>2010-335</t>
  </si>
  <si>
    <t>2010-334</t>
  </si>
  <si>
    <t>2011-00131-00</t>
  </si>
  <si>
    <t>2011-435</t>
  </si>
  <si>
    <t>2011-526</t>
  </si>
  <si>
    <t>2010-0055</t>
  </si>
  <si>
    <t>2010-00375</t>
  </si>
  <si>
    <t>2010-00371</t>
  </si>
  <si>
    <t>2010-00366</t>
  </si>
  <si>
    <t>2009-501</t>
  </si>
  <si>
    <t>2010-543</t>
  </si>
  <si>
    <t>66001-23-31-003-2010-00379-00</t>
  </si>
  <si>
    <t>66001-23-31-003-2011-00046-00</t>
  </si>
  <si>
    <t>2010-0340</t>
  </si>
  <si>
    <t>2010-371</t>
  </si>
  <si>
    <t>2010-376</t>
  </si>
  <si>
    <t>2010-00098</t>
  </si>
  <si>
    <t>2010-0600</t>
  </si>
  <si>
    <t>2010-0056</t>
  </si>
  <si>
    <t>2011-00163</t>
  </si>
  <si>
    <t xml:space="preserve">                                                                                                                                                             2011-142</t>
  </si>
  <si>
    <t>2011-0081</t>
  </si>
  <si>
    <t>2011-0310</t>
  </si>
  <si>
    <t>2011-0486</t>
  </si>
  <si>
    <t>2011-454</t>
  </si>
  <si>
    <t>2011-528</t>
  </si>
  <si>
    <t>2011-513</t>
  </si>
  <si>
    <t>2010-535</t>
  </si>
  <si>
    <t>2010-0363</t>
  </si>
  <si>
    <t>2010-0147</t>
  </si>
  <si>
    <t>2010-00540-00</t>
  </si>
  <si>
    <t>2010-540</t>
  </si>
  <si>
    <t>2011-00008</t>
  </si>
  <si>
    <t>2011-0403</t>
  </si>
  <si>
    <t>2008-0093</t>
  </si>
  <si>
    <t>2010-173</t>
  </si>
  <si>
    <t>2011-299</t>
  </si>
  <si>
    <t>2010-130</t>
  </si>
  <si>
    <t>2011-518</t>
  </si>
  <si>
    <t>2011-440</t>
  </si>
  <si>
    <t>2011-515</t>
  </si>
  <si>
    <t>2010-00515-00</t>
  </si>
  <si>
    <t>2010-0543</t>
  </si>
  <si>
    <t>2011-520</t>
  </si>
  <si>
    <t>2011-00037-00</t>
  </si>
  <si>
    <t>2012-0184</t>
  </si>
  <si>
    <t>2010-053</t>
  </si>
  <si>
    <t>2012-00053</t>
  </si>
  <si>
    <t>2010-00538</t>
  </si>
  <si>
    <t>2011-467</t>
  </si>
  <si>
    <t>2012-0017</t>
  </si>
  <si>
    <t>2011-00436</t>
  </si>
  <si>
    <t>2010-00501</t>
  </si>
  <si>
    <t>2011-00652</t>
  </si>
  <si>
    <t>2012-00043</t>
  </si>
  <si>
    <t>2011-01173</t>
  </si>
  <si>
    <t>2012-00121</t>
  </si>
  <si>
    <t>2007-000196-00</t>
  </si>
  <si>
    <t>2011-339</t>
  </si>
  <si>
    <t>2011-0035</t>
  </si>
  <si>
    <t>2011-534</t>
  </si>
  <si>
    <t>2011-351</t>
  </si>
  <si>
    <t>2010-417</t>
  </si>
  <si>
    <t>1100133310042007-00221-00</t>
  </si>
  <si>
    <t>2011-00534</t>
  </si>
  <si>
    <t>2012-00091</t>
  </si>
  <si>
    <t>2012-00057-00</t>
  </si>
  <si>
    <t>2011-00684</t>
  </si>
  <si>
    <t>2011-00457</t>
  </si>
  <si>
    <t>2012-00205</t>
  </si>
  <si>
    <t>66001-31-05-002-2012-00350-00</t>
  </si>
  <si>
    <t>2012-00269</t>
  </si>
  <si>
    <t>2011-00587</t>
  </si>
  <si>
    <t>2011-00598</t>
  </si>
  <si>
    <t>2012-00026</t>
  </si>
  <si>
    <t>2014-0045901</t>
  </si>
  <si>
    <t>2012-00820</t>
  </si>
  <si>
    <t>2012-00106-00</t>
  </si>
  <si>
    <t>2011-00191</t>
  </si>
  <si>
    <t>2012-00926</t>
  </si>
  <si>
    <t>2010-00339</t>
  </si>
  <si>
    <t>2012-00393</t>
  </si>
  <si>
    <t>2010-00383</t>
  </si>
  <si>
    <t>2012-0213</t>
  </si>
  <si>
    <t>2012-00211</t>
  </si>
  <si>
    <t>2013-00010</t>
  </si>
  <si>
    <t>2013-00243</t>
  </si>
  <si>
    <t>2013-00066</t>
  </si>
  <si>
    <t>2013-063</t>
  </si>
  <si>
    <t>2013-00197</t>
  </si>
  <si>
    <t>2013-00217</t>
  </si>
  <si>
    <t>2013-00148</t>
  </si>
  <si>
    <t>2013-00186</t>
  </si>
  <si>
    <t>2013-00202</t>
  </si>
  <si>
    <t>2013-00355</t>
  </si>
  <si>
    <t>2013-00231</t>
  </si>
  <si>
    <t>2013-00332</t>
  </si>
  <si>
    <t>2013-00256</t>
  </si>
  <si>
    <t>66001-23-33-002-2013-00070-00</t>
  </si>
  <si>
    <t>2013-00502</t>
  </si>
  <si>
    <t>2013-00290</t>
  </si>
  <si>
    <t>2013-00004</t>
  </si>
  <si>
    <t>2013-00413</t>
  </si>
  <si>
    <t>2013-00325</t>
  </si>
  <si>
    <t>2013-00422</t>
  </si>
  <si>
    <t>66001-33-33-002-2013-00075-00</t>
  </si>
  <si>
    <t>2013-0475</t>
  </si>
  <si>
    <t>2013-00348</t>
  </si>
  <si>
    <t>2013-00493</t>
  </si>
  <si>
    <t>2013-00518</t>
  </si>
  <si>
    <t>2013-00521</t>
  </si>
  <si>
    <t>2013-00076</t>
  </si>
  <si>
    <t>2013-612</t>
  </si>
  <si>
    <t>2013-00516</t>
  </si>
  <si>
    <t>2010-332</t>
  </si>
  <si>
    <t>2013-00611</t>
  </si>
  <si>
    <t>2013-000507</t>
  </si>
  <si>
    <t>2013-00512</t>
  </si>
  <si>
    <t>2014-00074</t>
  </si>
  <si>
    <t>66001-33-33-002-2013-00197-00</t>
  </si>
  <si>
    <t>2013-00240</t>
  </si>
  <si>
    <t>2014-00014</t>
  </si>
  <si>
    <t>2014-00017</t>
  </si>
  <si>
    <t>2014-00012</t>
  </si>
  <si>
    <t>2014-00036</t>
  </si>
  <si>
    <t>2013-00538</t>
  </si>
  <si>
    <t>2013-00501</t>
  </si>
  <si>
    <t>2014-00059</t>
  </si>
  <si>
    <t>2014-00039</t>
  </si>
  <si>
    <t>2013-00697</t>
  </si>
  <si>
    <t>2013-00556</t>
  </si>
  <si>
    <t>2014-00045</t>
  </si>
  <si>
    <t>2014-00055</t>
  </si>
  <si>
    <t>2014-00013</t>
  </si>
  <si>
    <t>2014-00011</t>
  </si>
  <si>
    <t>2014-00032</t>
  </si>
  <si>
    <t>2013-00692</t>
  </si>
  <si>
    <t>2014-00062</t>
  </si>
  <si>
    <t>2014-00065</t>
  </si>
  <si>
    <t>2014-00076</t>
  </si>
  <si>
    <t>2014-00094</t>
  </si>
  <si>
    <t>2014-00095</t>
  </si>
  <si>
    <t>2014-00177</t>
  </si>
  <si>
    <t>2014-00123</t>
  </si>
  <si>
    <t>2014-00409</t>
  </si>
  <si>
    <t>2014-00058</t>
  </si>
  <si>
    <t>2014-00041</t>
  </si>
  <si>
    <t>2014-00037</t>
  </si>
  <si>
    <t>2014-00018</t>
  </si>
  <si>
    <t>2014-00050</t>
  </si>
  <si>
    <t>2014-00359</t>
  </si>
  <si>
    <t>2013-00482</t>
  </si>
  <si>
    <t>2014-00178</t>
  </si>
  <si>
    <t>2012-00120</t>
  </si>
  <si>
    <t>2014-00201</t>
  </si>
  <si>
    <t>2014-00182</t>
  </si>
  <si>
    <t>2014-00199</t>
  </si>
  <si>
    <t>2013-00643</t>
  </si>
  <si>
    <t>2013-00576</t>
  </si>
  <si>
    <t>2012-00486</t>
  </si>
  <si>
    <t>2014-00313</t>
  </si>
  <si>
    <t>2014-00195</t>
  </si>
  <si>
    <t>2014-00187</t>
  </si>
  <si>
    <t>2014-00347</t>
  </si>
  <si>
    <t>2014-00234</t>
  </si>
  <si>
    <t>2014-00257</t>
  </si>
  <si>
    <t>2014-00241</t>
  </si>
  <si>
    <t>2013-00250</t>
  </si>
  <si>
    <t>2014-00311</t>
  </si>
  <si>
    <t>2014-00145</t>
  </si>
  <si>
    <t>2014-00297</t>
  </si>
  <si>
    <t>2014-00596</t>
  </si>
  <si>
    <t>2014-00118</t>
  </si>
  <si>
    <t>2014-00186</t>
  </si>
  <si>
    <t>2014-00236</t>
  </si>
  <si>
    <t>2014-00190</t>
  </si>
  <si>
    <t>2014-00188</t>
  </si>
  <si>
    <t>2014-00229</t>
  </si>
  <si>
    <t>2013-00497</t>
  </si>
  <si>
    <t>2014-00540</t>
  </si>
  <si>
    <t>2014-00538</t>
  </si>
  <si>
    <t>2014-00537</t>
  </si>
  <si>
    <t>2014-00085</t>
  </si>
  <si>
    <t>2014-00391</t>
  </si>
  <si>
    <t>2014-00042</t>
  </si>
  <si>
    <t>2014-00618</t>
  </si>
  <si>
    <t>2014-00377</t>
  </si>
  <si>
    <t>2014-00113</t>
  </si>
  <si>
    <t>2014-00129</t>
  </si>
  <si>
    <t>2014-00322</t>
  </si>
  <si>
    <t>2014-00620</t>
  </si>
  <si>
    <t>2013-00353</t>
  </si>
  <si>
    <t>2014-00431</t>
  </si>
  <si>
    <t>2014-00407</t>
  </si>
  <si>
    <t>66001-33-33-002-2015-00177-00</t>
  </si>
  <si>
    <t>2014-00270</t>
  </si>
  <si>
    <t>2014-00193</t>
  </si>
  <si>
    <t>2014-00603</t>
  </si>
  <si>
    <t>2014-00488</t>
  </si>
  <si>
    <t>2014-00291</t>
  </si>
  <si>
    <t>2014-00443</t>
  </si>
  <si>
    <t>2013-00467</t>
  </si>
  <si>
    <t>2014-00295</t>
  </si>
  <si>
    <t>2014-00265</t>
  </si>
  <si>
    <t>2014-00117</t>
  </si>
  <si>
    <t>2014-00180</t>
  </si>
  <si>
    <t>2014-00144</t>
  </si>
  <si>
    <t>2014-00310</t>
  </si>
  <si>
    <t>2014-00524</t>
  </si>
  <si>
    <t>2014-00525</t>
  </si>
  <si>
    <t>2014-00459</t>
  </si>
  <si>
    <t>2014-00415</t>
  </si>
  <si>
    <t>2014-00252</t>
  </si>
  <si>
    <t>2014-00498</t>
  </si>
  <si>
    <t>2014-00474</t>
  </si>
  <si>
    <t>2013-00434</t>
  </si>
  <si>
    <t>2014-00033</t>
  </si>
  <si>
    <t>2014-00364</t>
  </si>
  <si>
    <t>2014-00053</t>
  </si>
  <si>
    <t>2014-00089</t>
  </si>
  <si>
    <t>2014-00299</t>
  </si>
  <si>
    <t>2014-00644</t>
  </si>
  <si>
    <t>2014-00379</t>
  </si>
  <si>
    <t>2014-00653</t>
  </si>
  <si>
    <t>2014-00668</t>
  </si>
  <si>
    <t>2014-00736</t>
  </si>
  <si>
    <t>2014-00753</t>
  </si>
  <si>
    <t>2014-00677</t>
  </si>
  <si>
    <t>2014-00609</t>
  </si>
  <si>
    <t>2014-00670</t>
  </si>
  <si>
    <t>2014-00671</t>
  </si>
  <si>
    <t>2014-00536</t>
  </si>
  <si>
    <t>2014-00657</t>
  </si>
  <si>
    <t>2014-00483</t>
  </si>
  <si>
    <t>2014-00238</t>
  </si>
  <si>
    <t>2014-000039</t>
  </si>
  <si>
    <t>2014-00066</t>
  </si>
  <si>
    <t>2014-00747</t>
  </si>
  <si>
    <t>2014-00631</t>
  </si>
  <si>
    <t>2014-00040</t>
  </si>
  <si>
    <t>2014-00250</t>
  </si>
  <si>
    <t>2014-00249</t>
  </si>
  <si>
    <t>2014-00063</t>
  </si>
  <si>
    <t>2014-00075</t>
  </si>
  <si>
    <t>2014-00263</t>
  </si>
  <si>
    <t>2008-00397</t>
  </si>
  <si>
    <t>2014-00658</t>
  </si>
  <si>
    <t>2014-00667</t>
  </si>
  <si>
    <t>2014-00770</t>
  </si>
  <si>
    <t>2014-00425</t>
  </si>
  <si>
    <t>2015-00059</t>
  </si>
  <si>
    <t>2015-00039</t>
  </si>
  <si>
    <t>2015-00036</t>
  </si>
  <si>
    <t>2014-00830</t>
  </si>
  <si>
    <t>2014-00486</t>
  </si>
  <si>
    <t>2015-00105</t>
  </si>
  <si>
    <t>2014-00783</t>
  </si>
  <si>
    <t>2015-0042</t>
  </si>
  <si>
    <t>2014-00656</t>
  </si>
  <si>
    <t>2014-00662</t>
  </si>
  <si>
    <t>2014-00481</t>
  </si>
  <si>
    <t>2014-00661</t>
  </si>
  <si>
    <t>2014-00523</t>
  </si>
  <si>
    <t>2014-00338</t>
  </si>
  <si>
    <t>2014-00496</t>
  </si>
  <si>
    <t>2013-00703</t>
  </si>
  <si>
    <t>2015-00050</t>
  </si>
  <si>
    <t>2014-00675</t>
  </si>
  <si>
    <t>2014-00769</t>
  </si>
  <si>
    <t>2015-00127</t>
  </si>
  <si>
    <t>2015-00063</t>
  </si>
  <si>
    <t>2014-0050</t>
  </si>
  <si>
    <t>2011-00149</t>
  </si>
  <si>
    <t>2015-00273</t>
  </si>
  <si>
    <t>2015-00060</t>
  </si>
  <si>
    <t>2015-00207</t>
  </si>
  <si>
    <t>2015-00062</t>
  </si>
  <si>
    <t>2015-00118</t>
  </si>
  <si>
    <t>2015-00174</t>
  </si>
  <si>
    <t>2015-00073</t>
  </si>
  <si>
    <t>2015-00169</t>
  </si>
  <si>
    <t>2014-00790</t>
  </si>
  <si>
    <t>2014-00726</t>
  </si>
  <si>
    <t>2015-00202</t>
  </si>
  <si>
    <t>2015-00177</t>
  </si>
  <si>
    <t>66001-33-33-752-2015-00304-00</t>
  </si>
  <si>
    <t>2015-00208</t>
  </si>
  <si>
    <t>2015-00033</t>
  </si>
  <si>
    <t>2015-00268</t>
  </si>
  <si>
    <t>2015-00203</t>
  </si>
  <si>
    <t>2015-00200</t>
  </si>
  <si>
    <t>2015-00313</t>
  </si>
  <si>
    <t> 66001-33-33-751-2015-00216-00</t>
  </si>
  <si>
    <t>66001-23-33-003-2014-00215-00</t>
  </si>
  <si>
    <t>2015-00214</t>
  </si>
  <si>
    <t>2015-00459</t>
  </si>
  <si>
    <t>2015-00355</t>
  </si>
  <si>
    <t>2015-00299</t>
  </si>
  <si>
    <t>2015-00166</t>
  </si>
  <si>
    <t>2015-00255</t>
  </si>
  <si>
    <t>2015-00080</t>
  </si>
  <si>
    <t>2015-00439</t>
  </si>
  <si>
    <t>2015-00381</t>
  </si>
  <si>
    <t>2015-00396</t>
  </si>
  <si>
    <t>2015-00353</t>
  </si>
  <si>
    <t>2015-00122</t>
  </si>
  <si>
    <t>2015-00265</t>
  </si>
  <si>
    <t>2015-00348</t>
  </si>
  <si>
    <t>2015-00368</t>
  </si>
  <si>
    <t>2015-00390</t>
  </si>
  <si>
    <t>66001-33-31-751-2015-00314-00</t>
  </si>
  <si>
    <t>66001-33-33-752-2015-00436-00</t>
  </si>
  <si>
    <t>2015-00414</t>
  </si>
  <si>
    <t>6600133337512015-00264-00</t>
  </si>
  <si>
    <t> 66001-33-33-003-2016-00046-00 </t>
  </si>
  <si>
    <t>66001-23-33-002-2015-00457-00</t>
  </si>
  <si>
    <t>6600133337522015-00386-00</t>
  </si>
  <si>
    <t> 66001-33-33-752-2015-00391-00</t>
  </si>
  <si>
    <r>
      <t> 66001-33-33-004-</t>
    </r>
    <r>
      <rPr>
        <b/>
        <sz val="10"/>
        <color indexed="63"/>
        <rFont val="Arial"/>
        <family val="2"/>
      </rPr>
      <t>2016-00061</t>
    </r>
    <r>
      <rPr>
        <sz val="10"/>
        <color indexed="63"/>
        <rFont val="Arial"/>
        <family val="2"/>
      </rPr>
      <t>-00</t>
    </r>
  </si>
  <si>
    <t>66001-23-33-002-2014-00419-00</t>
  </si>
  <si>
    <t>2016-00022</t>
  </si>
  <si>
    <t>   66001-33-33-003-2015-00319-00 </t>
  </si>
  <si>
    <t>66001-33-33-751-2015-00453-00</t>
  </si>
  <si>
    <t>66001-33-33-003-2016-00047-00  </t>
  </si>
  <si>
    <r>
      <t>66001-33-33-004-</t>
    </r>
    <r>
      <rPr>
        <b/>
        <sz val="10"/>
        <color indexed="63"/>
        <rFont val="Arial"/>
        <family val="2"/>
      </rPr>
      <t>2015-00364</t>
    </r>
    <r>
      <rPr>
        <sz val="10"/>
        <color indexed="63"/>
        <rFont val="Arial"/>
        <family val="2"/>
      </rPr>
      <t>-00.</t>
    </r>
  </si>
  <si>
    <r>
      <t>66001-33-33-004-</t>
    </r>
    <r>
      <rPr>
        <b/>
        <sz val="10"/>
        <color indexed="63"/>
        <rFont val="Arial"/>
        <family val="2"/>
      </rPr>
      <t>2015-00366</t>
    </r>
    <r>
      <rPr>
        <sz val="10"/>
        <color indexed="63"/>
        <rFont val="Arial"/>
        <family val="2"/>
      </rPr>
      <t>-00</t>
    </r>
  </si>
  <si>
    <r>
      <t>66001-33-33-007-</t>
    </r>
    <r>
      <rPr>
        <b/>
        <sz val="10"/>
        <color indexed="63"/>
        <rFont val="Arial"/>
        <family val="2"/>
      </rPr>
      <t>2016-00052</t>
    </r>
    <r>
      <rPr>
        <sz val="10"/>
        <color indexed="63"/>
        <rFont val="Arial"/>
        <family val="2"/>
      </rPr>
      <t>-00</t>
    </r>
  </si>
  <si>
    <t>  66001-33-33-004-2016-00084-00</t>
  </si>
  <si>
    <r>
      <t> 66001-33-33-751-2015-</t>
    </r>
    <r>
      <rPr>
        <b/>
        <sz val="10"/>
        <color indexed="63"/>
        <rFont val="Arial"/>
        <family val="2"/>
      </rPr>
      <t>00488-00</t>
    </r>
  </si>
  <si>
    <t> 66001-33-33-752-2015-00394-00</t>
  </si>
  <si>
    <t>2016-00183</t>
  </si>
  <si>
    <t>2016-00184</t>
  </si>
  <si>
    <t>2015-00349</t>
  </si>
  <si>
    <t>2015-00346</t>
  </si>
  <si>
    <t>2015-00350</t>
  </si>
  <si>
    <t>2015-00347</t>
  </si>
  <si>
    <t>2016-00078</t>
  </si>
  <si>
    <t>2016-00011</t>
  </si>
  <si>
    <t>2016-00172</t>
  </si>
  <si>
    <t>2015-0518</t>
  </si>
  <si>
    <t>2016-00248</t>
  </si>
  <si>
    <t>2016-00047</t>
  </si>
  <si>
    <t>2016-00117</t>
  </si>
  <si>
    <t>2016-00146</t>
  </si>
  <si>
    <t>2016-00161</t>
  </si>
  <si>
    <t>2016-00210</t>
  </si>
  <si>
    <t>2016-00273</t>
  </si>
  <si>
    <t>2016-00362</t>
  </si>
  <si>
    <t>2016-00360</t>
  </si>
  <si>
    <t>2016-00361</t>
  </si>
  <si>
    <t>2016-00265</t>
  </si>
  <si>
    <t>2015-00360</t>
  </si>
  <si>
    <t>2016-00169</t>
  </si>
  <si>
    <t>2016-00154</t>
  </si>
  <si>
    <t>2015-00438</t>
  </si>
  <si>
    <t>2016-00166</t>
  </si>
  <si>
    <t>2016-00224</t>
  </si>
  <si>
    <t>2016-00235</t>
  </si>
  <si>
    <t>2016-00288</t>
  </si>
  <si>
    <t>2016-00230</t>
  </si>
  <si>
    <t>2016-00547</t>
  </si>
  <si>
    <t>2016-00124</t>
  </si>
  <si>
    <t>2016-00055</t>
  </si>
  <si>
    <t>2016-00030</t>
  </si>
  <si>
    <t>2015-00487</t>
  </si>
  <si>
    <t>2016-00368</t>
  </si>
  <si>
    <t>2016-00458</t>
  </si>
  <si>
    <t>2016-00317</t>
  </si>
  <si>
    <t>2016-00406</t>
  </si>
  <si>
    <t>2016-00493</t>
  </si>
  <si>
    <t>2016-00321</t>
  </si>
  <si>
    <t>2016-00450</t>
  </si>
  <si>
    <t>2016-00394</t>
  </si>
  <si>
    <t>2016-00189</t>
  </si>
  <si>
    <t>2016-00218</t>
  </si>
  <si>
    <t>2016-00297</t>
  </si>
  <si>
    <t>2016-00056</t>
  </si>
  <si>
    <t>2016-00201</t>
  </si>
  <si>
    <t>2016-00173</t>
  </si>
  <si>
    <t>2016-00099</t>
  </si>
  <si>
    <t>2016-00228</t>
  </si>
  <si>
    <t>2016-00304</t>
  </si>
  <si>
    <t>2016-00294</t>
  </si>
  <si>
    <t>2016-00307</t>
  </si>
  <si>
    <t>2016-00648</t>
  </si>
  <si>
    <t>2016-00310</t>
  </si>
  <si>
    <t>2016-00379</t>
  </si>
  <si>
    <t>2016-00220</t>
  </si>
  <si>
    <t>2016-00300</t>
  </si>
  <si>
    <t>2016-00279</t>
  </si>
  <si>
    <t>2016-00155</t>
  </si>
  <si>
    <t>2016-00177</t>
  </si>
  <si>
    <t>2016-00306</t>
  </si>
  <si>
    <t>2016-00233</t>
  </si>
  <si>
    <t>2016-00269</t>
  </si>
  <si>
    <t>2015-00292</t>
  </si>
  <si>
    <t>2016-00085</t>
  </si>
  <si>
    <t>2016-00219</t>
  </si>
  <si>
    <t>2016-00026</t>
  </si>
  <si>
    <t>2016-00257</t>
  </si>
  <si>
    <t>2016-00263</t>
  </si>
  <si>
    <t>2016-00286</t>
  </si>
  <si>
    <t>2016-00323</t>
  </si>
  <si>
    <t>2016-00227</t>
  </si>
  <si>
    <t>2016-00253</t>
  </si>
  <si>
    <t>2016-00037</t>
  </si>
  <si>
    <t>2016-00324</t>
  </si>
  <si>
    <t>2016-00525</t>
  </si>
  <si>
    <t>2016-00517</t>
  </si>
  <si>
    <t>2016-00320</t>
  </si>
  <si>
    <t>2016-00356</t>
  </si>
  <si>
    <t>2016-00372</t>
  </si>
  <si>
    <t>2016-00232</t>
  </si>
  <si>
    <t>2016-00414</t>
  </si>
  <si>
    <t>2016-00425</t>
  </si>
  <si>
    <t>2016-00365</t>
  </si>
  <si>
    <t>2016-00398</t>
  </si>
  <si>
    <t>2016-00342</t>
  </si>
  <si>
    <t>2016-00479</t>
  </si>
  <si>
    <t>2016-00489</t>
  </si>
  <si>
    <t>2016-00473</t>
  </si>
  <si>
    <t>2016-00620</t>
  </si>
  <si>
    <t>2016-00563</t>
  </si>
  <si>
    <t>2016-00504</t>
  </si>
  <si>
    <t>2016-00542</t>
  </si>
  <si>
    <t>2016-00412</t>
  </si>
  <si>
    <t>2016-00577</t>
  </si>
  <si>
    <t>2016-00537</t>
  </si>
  <si>
    <t>2016-00422</t>
  </si>
  <si>
    <t>2016-00573</t>
  </si>
  <si>
    <t>2016-00570</t>
  </si>
  <si>
    <t>2016-00594</t>
  </si>
  <si>
    <t>2016-00455</t>
  </si>
  <si>
    <t>2016-00581</t>
  </si>
  <si>
    <t>2016-00534</t>
  </si>
  <si>
    <t>2016-00445</t>
  </si>
  <si>
    <t>2016-00417</t>
  </si>
  <si>
    <t>2016-00399</t>
  </si>
  <si>
    <t>2016-00426</t>
  </si>
  <si>
    <t>2016-00625</t>
  </si>
  <si>
    <t>2016-00496</t>
  </si>
  <si>
    <t>2016-00363</t>
  </si>
  <si>
    <t>2016-00485</t>
  </si>
  <si>
    <t>2016-00353</t>
  </si>
  <si>
    <t>2016-00402</t>
  </si>
  <si>
    <t>2016-00481</t>
  </si>
  <si>
    <t>2016-00352</t>
  </si>
  <si>
    <t>2016-00596</t>
  </si>
  <si>
    <t>2016-00588</t>
  </si>
  <si>
    <t>2016-00545</t>
  </si>
  <si>
    <t>2016-00558</t>
  </si>
  <si>
    <t>2016-00598</t>
  </si>
  <si>
    <t>2016-00302</t>
  </si>
  <si>
    <t>2016-00251</t>
  </si>
  <si>
    <t>2016-00617</t>
  </si>
  <si>
    <t>2016-00613</t>
  </si>
  <si>
    <t>2016-00531</t>
  </si>
  <si>
    <t>2016-00869</t>
  </si>
  <si>
    <t>2016-00403</t>
  </si>
  <si>
    <t>2016-00421</t>
  </si>
  <si>
    <t>2016-00580</t>
  </si>
  <si>
    <t>2016-00351</t>
  </si>
  <si>
    <t>2016-00529</t>
  </si>
  <si>
    <t>2016-00522</t>
  </si>
  <si>
    <t>2016-00371</t>
  </si>
  <si>
    <t>2016-00202</t>
  </si>
  <si>
    <t>2017-00021</t>
  </si>
  <si>
    <t>2016-00453</t>
  </si>
  <si>
    <t>2016-00449</t>
  </si>
  <si>
    <t>2016-00443</t>
  </si>
  <si>
    <t>2016-00318</t>
  </si>
  <si>
    <t>2016-00468</t>
  </si>
  <si>
    <t>2016-00519</t>
  </si>
  <si>
    <t>2016-00516</t>
  </si>
  <si>
    <t>2016-00523</t>
  </si>
  <si>
    <t>2016-00527</t>
  </si>
  <si>
    <t>2016-00367</t>
  </si>
  <si>
    <t>2016-00442</t>
  </si>
  <si>
    <t>2016-00354</t>
  </si>
  <si>
    <t>2016-00518</t>
  </si>
  <si>
    <t>2016-00528</t>
  </si>
  <si>
    <t>2016-00526</t>
  </si>
  <si>
    <t>2017-00008</t>
  </si>
  <si>
    <t>2016-00349</t>
  </si>
  <si>
    <t>2016-00347</t>
  </si>
  <si>
    <t>2016-00348</t>
  </si>
  <si>
    <t>2016-00381</t>
  </si>
  <si>
    <t>2016-00205</t>
  </si>
  <si>
    <t>2016-00889</t>
  </si>
  <si>
    <t>2016-00621</t>
  </si>
  <si>
    <t>2016-000624</t>
  </si>
  <si>
    <t>2016-00823</t>
  </si>
  <si>
    <t>2016-00907</t>
  </si>
  <si>
    <t>2016-00494</t>
  </si>
  <si>
    <t>2016-00341</t>
  </si>
  <si>
    <t>2016-00410</t>
  </si>
  <si>
    <t>2016-00566</t>
  </si>
  <si>
    <t>2016-00836</t>
  </si>
  <si>
    <t>2016-00693</t>
  </si>
  <si>
    <t>2016-00470</t>
  </si>
  <si>
    <t>2016-00460</t>
  </si>
  <si>
    <t>2016-00456</t>
  </si>
  <si>
    <t>2016-00452</t>
  </si>
  <si>
    <t>2016-00448</t>
  </si>
  <si>
    <t>2017-00027</t>
  </si>
  <si>
    <t>2017-00142</t>
  </si>
  <si>
    <t>2016-00532</t>
  </si>
  <si>
    <t>2016-00539</t>
  </si>
  <si>
    <t>2016-00595</t>
  </si>
  <si>
    <t>2016-00582</t>
  </si>
  <si>
    <t>2016-00587</t>
  </si>
  <si>
    <t>2016-00592</t>
  </si>
  <si>
    <t>2016-00619</t>
  </si>
  <si>
    <t>2016-00636</t>
  </si>
  <si>
    <t>2016-00303</t>
  </si>
  <si>
    <t>2016-00486</t>
  </si>
  <si>
    <t>2016-00533</t>
  </si>
  <si>
    <t>2016-00386</t>
  </si>
  <si>
    <t>2016-00852</t>
  </si>
  <si>
    <t>2016-00408</t>
  </si>
  <si>
    <t>2017-00010</t>
  </si>
  <si>
    <t>2017-00034</t>
  </si>
  <si>
    <t>2017-00053</t>
  </si>
  <si>
    <t>2017-0098</t>
  </si>
  <si>
    <t>2016-00395</t>
  </si>
  <si>
    <t>2016-00375</t>
  </si>
  <si>
    <t>2016-00584</t>
  </si>
  <si>
    <t>2016-00447</t>
  </si>
  <si>
    <t>2016-00497</t>
  </si>
  <si>
    <t>2016-00457</t>
  </si>
  <si>
    <t>2017-00190</t>
  </si>
  <si>
    <t>2016-00385</t>
  </si>
  <si>
    <t>2016-00373</t>
  </si>
  <si>
    <t>2016-00366</t>
  </si>
  <si>
    <t>2016-00400</t>
  </si>
  <si>
    <t>2016-00322</t>
  </si>
  <si>
    <t>2016-00404</t>
  </si>
  <si>
    <t>2016-00326</t>
  </si>
  <si>
    <t>2016-00420</t>
  </si>
  <si>
    <t>2016-00319</t>
  </si>
  <si>
    <t>2017-00112</t>
  </si>
  <si>
    <t>2016-00488</t>
  </si>
  <si>
    <t>2016-00423</t>
  </si>
  <si>
    <t>2016-00357</t>
  </si>
  <si>
    <t>2016-00591</t>
  </si>
  <si>
    <t>2016-00572</t>
  </si>
  <si>
    <t>2016-00616</t>
  </si>
  <si>
    <t>2016-00600</t>
  </si>
  <si>
    <t>2016-00401</t>
  </si>
  <si>
    <t>2016-00540</t>
  </si>
  <si>
    <t>2016-00535</t>
  </si>
  <si>
    <t>2016-00459</t>
  </si>
  <si>
    <t>2016-00583</t>
  </si>
  <si>
    <t>2016-00578</t>
  </si>
  <si>
    <t>2016-00358</t>
  </si>
  <si>
    <t>2016-00428</t>
  </si>
  <si>
    <t>2016-00837</t>
  </si>
  <si>
    <t>2016-00567</t>
  </si>
  <si>
    <t>2016-00364</t>
  </si>
  <si>
    <t>2016-00611</t>
  </si>
  <si>
    <t>2016-00492</t>
  </si>
  <si>
    <t>2016-00498</t>
  </si>
  <si>
    <t>2016-00451</t>
  </si>
  <si>
    <t>2016-00851</t>
  </si>
  <si>
    <t>2016-00415</t>
  </si>
  <si>
    <t>2016-00247</t>
  </si>
  <si>
    <t>2016-00424</t>
  </si>
  <si>
    <t>2016-00471</t>
  </si>
  <si>
    <t>2016-00568</t>
  </si>
  <si>
    <t>2016-00615</t>
  </si>
  <si>
    <t>2016-00623</t>
  </si>
  <si>
    <t>2016-00838</t>
  </si>
  <si>
    <t>2017-00003</t>
  </si>
  <si>
    <t>2016-00345</t>
  </si>
  <si>
    <t>2016-00480</t>
  </si>
  <si>
    <t>2016-00560</t>
  </si>
  <si>
    <t>2016-00564</t>
  </si>
  <si>
    <t>2016-00626</t>
  </si>
  <si>
    <t>2016-00487</t>
  </si>
  <si>
    <t>2016-00444</t>
  </si>
  <si>
    <t>2016-00499</t>
  </si>
  <si>
    <t>2016-00536</t>
  </si>
  <si>
    <t>2016-00571</t>
  </si>
  <si>
    <t>2016-00575</t>
  </si>
  <si>
    <t>2016-00612</t>
  </si>
  <si>
    <t>2016-00579</t>
  </si>
  <si>
    <t>2016-00301</t>
  </si>
  <si>
    <t>2016-00491</t>
  </si>
  <si>
    <t>2016-00495</t>
  </si>
  <si>
    <t>2016-00649</t>
  </si>
  <si>
    <t>2016-00484</t>
  </si>
  <si>
    <t>2016-00543</t>
  </si>
  <si>
    <t>2016-00556</t>
  </si>
  <si>
    <t>2016-00096</t>
  </si>
  <si>
    <t>2016-00601</t>
  </si>
  <si>
    <t>2016-00538</t>
  </si>
  <si>
    <t>2016-00926</t>
  </si>
  <si>
    <t>2016-00576</t>
  </si>
  <si>
    <t>2016-00559</t>
  </si>
  <si>
    <t>2016-00590</t>
  </si>
  <si>
    <t>2016-00593</t>
  </si>
  <si>
    <t>2016-00562</t>
  </si>
  <si>
    <t>2016-00541</t>
  </si>
  <si>
    <t>2016-00454</t>
  </si>
  <si>
    <t>2016-00574</t>
  </si>
  <si>
    <t>2017-00130</t>
  </si>
  <si>
    <t>2017-00145</t>
  </si>
  <si>
    <t>2017-00040</t>
  </si>
  <si>
    <t>2017-00056</t>
  </si>
  <si>
    <t>2016-00510</t>
  </si>
  <si>
    <t>2016-00212</t>
  </si>
  <si>
    <t>2017-00064</t>
  </si>
  <si>
    <t>2017-00516</t>
  </si>
  <si>
    <t>2017-00073</t>
  </si>
  <si>
    <t>2017-00085</t>
  </si>
  <si>
    <t>2016-00569</t>
  </si>
  <si>
    <t>2016-00610</t>
  </si>
  <si>
    <t>2016-00565</t>
  </si>
  <si>
    <t>2016-00618</t>
  </si>
  <si>
    <t>2016-00597</t>
  </si>
  <si>
    <t>2016-00500</t>
  </si>
  <si>
    <t>2016-00490</t>
  </si>
  <si>
    <t>2016-00325</t>
  </si>
  <si>
    <t>2016-00614</t>
  </si>
  <si>
    <t>2016-00868</t>
  </si>
  <si>
    <t>2016-00706</t>
  </si>
  <si>
    <t>2016-00178</t>
  </si>
  <si>
    <t>2016-00561</t>
  </si>
  <si>
    <t>2016-00483</t>
  </si>
  <si>
    <t>2016-00622</t>
  </si>
  <si>
    <t>2017-00044</t>
  </si>
  <si>
    <t>2016-00343</t>
  </si>
  <si>
    <t>2017-00036</t>
  </si>
  <si>
    <t>2017-00087</t>
  </si>
  <si>
    <t>2017-00166</t>
  </si>
  <si>
    <t>2017-00057</t>
  </si>
  <si>
    <t>2017-00070</t>
  </si>
  <si>
    <t>2017-00103</t>
  </si>
  <si>
    <t>2017-00167</t>
  </si>
  <si>
    <t>Juzgado 1 Administrativo</t>
  </si>
  <si>
    <t>Juzgado Primero Laboral Circuito</t>
  </si>
  <si>
    <t>Consejo de Estado</t>
  </si>
  <si>
    <t>Juzgado 4 Administrativo</t>
  </si>
  <si>
    <t>Juzgado 2 Administrativo</t>
  </si>
  <si>
    <t>Juzgado Cuarto laboral circuito Ibagué</t>
  </si>
  <si>
    <t>Juzgado 3 Administrativo</t>
  </si>
  <si>
    <t xml:space="preserve">Jugado primero administrativo de Descongestion </t>
  </si>
  <si>
    <t>Juzgado Primero laboral del circuito</t>
  </si>
  <si>
    <t>Juzgado  primero Administrativo de Caldas.</t>
  </si>
  <si>
    <t>juzgado cuarto administrativo de descongestion</t>
  </si>
  <si>
    <t xml:space="preserve">Juzgado 2 Administrativo Adjunto </t>
  </si>
  <si>
    <t xml:space="preserve">Tribunal Contencioso Administrativo de Risaralda </t>
  </si>
  <si>
    <t>Juzgado Unico  Administrativo de Cartago</t>
  </si>
  <si>
    <t>Juzgado 3 Laboral Circuito</t>
  </si>
  <si>
    <t>Tribunal Contencioso Administrativo</t>
  </si>
  <si>
    <t xml:space="preserve">juzgado tecero administrativo de descongestion </t>
  </si>
  <si>
    <t xml:space="preserve">juzgado 3 Administrativo de descongestion </t>
  </si>
  <si>
    <t>Juzgado 1 Administrativo Adjunto de Descongestion</t>
  </si>
  <si>
    <t>consejo de estado seccion tercera</t>
  </si>
  <si>
    <t>juzgado primero administrativo del circuito de descongestion.</t>
  </si>
  <si>
    <t xml:space="preserve">tribunal Contencioso Administrativo de Risaralda </t>
  </si>
  <si>
    <t>Tribunal Contenciso Administrativo.</t>
  </si>
  <si>
    <t>Juzgado Cuarto Administrativo de Risaralda</t>
  </si>
  <si>
    <t>Juzgado Primero Administrativo de descongestion</t>
  </si>
  <si>
    <t xml:space="preserve">Juzgado Segundo Administrativo de Risaralda </t>
  </si>
  <si>
    <t>Trbunal Contencioso Administrativo.</t>
  </si>
  <si>
    <t xml:space="preserve">Juzgado Cuarto Administrativo de Risaralda </t>
  </si>
  <si>
    <t xml:space="preserve">Juzgado tercero Administrativo de descongestion </t>
  </si>
  <si>
    <t>Juzgado quinto administrativo de descongestion</t>
  </si>
  <si>
    <t xml:space="preserve">Juzgado Primero   Administrativo de Risaralda </t>
  </si>
  <si>
    <t xml:space="preserve">Juzgado Primero Laboral del Circuito </t>
  </si>
  <si>
    <t>Jusgado primero administrativo de descongestión</t>
  </si>
  <si>
    <t>Juzgado Segundo Administrativo de descongestion</t>
  </si>
  <si>
    <t>Juzgado Tercero Administrativo</t>
  </si>
  <si>
    <t>Juzgado Cuarto Administrativo</t>
  </si>
  <si>
    <t>juzgado segundo administrativo de descongestion</t>
  </si>
  <si>
    <t>Juzgado tercero Administrativo de descongestion</t>
  </si>
  <si>
    <t>Juzgado Cuarto Administrativo Adjunto</t>
  </si>
  <si>
    <t>Juzgado Quinto Administrativo de Risaralda</t>
  </si>
  <si>
    <t>juzgado tercero administrativo de descongestion</t>
  </si>
  <si>
    <t>juzgado cuarto administrativo de descongestión de pereira</t>
  </si>
  <si>
    <t>consejo superior de la judicatura sala jurisdiccional disciplinaria</t>
  </si>
  <si>
    <t>TRIBUNAL</t>
  </si>
  <si>
    <t>JUZGADO SEGUNDO ADMINISTRATIVO DE DESCONGESTIÓN</t>
  </si>
  <si>
    <t>Juzgado Tercero Administrativo de Descongestión</t>
  </si>
  <si>
    <t>JUZGADO QUINTO DE DESCONGESTIÓN</t>
  </si>
  <si>
    <t>JUZGADO PRIMERO LABORAL DEL CIRCUITO pasó al segundo laboral de descongestion para tramites de procesos ejecutivos</t>
  </si>
  <si>
    <t>JUZGADO SEGUNDO DE DESCONGESTION</t>
  </si>
  <si>
    <t>juzgado primero administrativo</t>
  </si>
  <si>
    <t>JUZGADO CUARTO ADMINISTRATIVO</t>
  </si>
  <si>
    <t>juzgado tercero civil del circuito</t>
  </si>
  <si>
    <t xml:space="preserve">Juzgado 4 Administrativo del Circuito de Bogota </t>
  </si>
  <si>
    <t>JUZGADO TERCERO LABORAL DEL CIRCUITO PEREIRA</t>
  </si>
  <si>
    <t xml:space="preserve">juzgado cuarto administrativo </t>
  </si>
  <si>
    <t>juzgado primero administrativo de descongestion</t>
  </si>
  <si>
    <t>juzgado segundo laboral del circuito-primero adjunto</t>
  </si>
  <si>
    <t>tribunal contencioso administrativo</t>
  </si>
  <si>
    <t>juzgado cuarto laboral del circuito</t>
  </si>
  <si>
    <t>juzgado cuarto administrativo</t>
  </si>
  <si>
    <t>Tribunal Administrativo Cundinamarca</t>
  </si>
  <si>
    <t>juzgado segundo laboral del circuito</t>
  </si>
  <si>
    <t>tribunal administrativo</t>
  </si>
  <si>
    <t>tribunal administrativo del valle</t>
  </si>
  <si>
    <t>juzgado tercero administrativo</t>
  </si>
  <si>
    <t xml:space="preserve">juzgado quinto laboral del circuito </t>
  </si>
  <si>
    <t>juzgado segundo administrativo de pereira</t>
  </si>
  <si>
    <t xml:space="preserve">juzgado tercero administrativo </t>
  </si>
  <si>
    <t>juzgado segundo administrativo</t>
  </si>
  <si>
    <t>JUZGADO CUARTO ADMINISTRATIVO DE PEREIRA</t>
  </si>
  <si>
    <t>Juzgado cuarto administrativo</t>
  </si>
  <si>
    <t xml:space="preserve">Juzgado primero administrativo </t>
  </si>
  <si>
    <t>Juzgado Tercero administrativo Descongestión</t>
  </si>
  <si>
    <t>juzgado cuarto administrativo de pereira</t>
  </si>
  <si>
    <t>tribunal contencioso</t>
  </si>
  <si>
    <t>juzgado primero administrativo de pereira</t>
  </si>
  <si>
    <t>juzgado tercero administrativo de pereira</t>
  </si>
  <si>
    <t xml:space="preserve">juzgado segundo administrativo </t>
  </si>
  <si>
    <t>juzgado segundo administrativo oral armenia</t>
  </si>
  <si>
    <t>Juzgado Segundo Administrativo</t>
  </si>
  <si>
    <t>juzgado cuarto administrativo de manizales</t>
  </si>
  <si>
    <t>juzgado primero</t>
  </si>
  <si>
    <t>juzgado cuarto laboral</t>
  </si>
  <si>
    <t>juzgado primero administrativo oral de descongestion</t>
  </si>
  <si>
    <t>juzgado cuarto administrativo oral de descongestion</t>
  </si>
  <si>
    <t>juzgado tercero laboral</t>
  </si>
  <si>
    <t xml:space="preserve"> TRIBUNAL DE LO CONTENCIOSO ADMINISTRATIVO DE RISARALDA</t>
  </si>
  <si>
    <t>JUZGADO SEGUNDO ADMINISTRATIVO DEL CIRCUITO DE PEREIRA</t>
  </si>
  <si>
    <t>JUZGADO PRIMERO ADMINISTRATIVO DE PEREIRA</t>
  </si>
  <si>
    <t>juzgado primero adminitrativo</t>
  </si>
  <si>
    <t>juzgado primero administrativo de armenia</t>
  </si>
  <si>
    <t>juzgado primero administrativo oral</t>
  </si>
  <si>
    <t>JUZGADO CUARTO ADMINISTRATIVO ORAL DE DESCONGESTIÓN</t>
  </si>
  <si>
    <t>juzgado de descongestion mixto del circuito de pereira</t>
  </si>
  <si>
    <t>juzgado sexto adminitrativo oral</t>
  </si>
  <si>
    <t>JUZGADO SEXTO ADMINISTRATIVO ORAL DE DESCONGESTIÓN</t>
  </si>
  <si>
    <t>juzgado administrativo mixto</t>
  </si>
  <si>
    <t>juez cuarto administrativo oral</t>
  </si>
  <si>
    <t>juzgado promiscuo de belen</t>
  </si>
  <si>
    <t>tribunal administrativo de caldas</t>
  </si>
  <si>
    <t>JUZGADO SEPTIMOADMINISTRATIVO DE PEREIRA</t>
  </si>
  <si>
    <t>JUZGADO SEPTIMO ADMINISTRATIVO DEL CIRCUITO DE PEREIRA</t>
  </si>
  <si>
    <t>Juzgado quinto Administrativo del Circuito de Pereira</t>
  </si>
  <si>
    <t>juzgado sexto administrativo de pereira</t>
  </si>
  <si>
    <t xml:space="preserve">juzgado sexto administrativo   </t>
  </si>
  <si>
    <t>juzgado septimo administrativo del circuito de pereira</t>
  </si>
  <si>
    <t>juzgado quinto administrativo del circuito</t>
  </si>
  <si>
    <t>juzgado primero administrativo oral de descongestión de pereira</t>
  </si>
  <si>
    <t xml:space="preserve">juzgado sexto administrativo oral  </t>
  </si>
  <si>
    <t>juzgado sexto administrativo</t>
  </si>
  <si>
    <t>juez tercero administrativo</t>
  </si>
  <si>
    <t>juzgado septimo administrativo</t>
  </si>
  <si>
    <t>juzgado quinto administrativo</t>
  </si>
  <si>
    <t xml:space="preserve">juzgado septimo administrativo del circuito   </t>
  </si>
  <si>
    <t>juzgao sexto administrativo</t>
  </si>
  <si>
    <t>juzgado quinto laboral del circuito</t>
  </si>
  <si>
    <t>juzgado 5 administrativo</t>
  </si>
  <si>
    <t>juzgado quinto laboral</t>
  </si>
  <si>
    <t>juzgado tercero administrativo del crcuito quindio</t>
  </si>
  <si>
    <t>tribunal contencioso Administrativo</t>
  </si>
  <si>
    <t>juzgado terceri administrativo</t>
  </si>
  <si>
    <t>juzgado cuarto civil de pereira</t>
  </si>
  <si>
    <t>juzgado tercero laboral del circuito pereira</t>
  </si>
  <si>
    <t>caterine arcieri</t>
  </si>
  <si>
    <t>LUZ MIRIAM RAMIREZ</t>
  </si>
  <si>
    <t>OLGA BEATRIZ RUIZ</t>
  </si>
  <si>
    <t>RAFAEL SALAZAR</t>
  </si>
  <si>
    <t xml:space="preserve">RENAN SANCHEZ </t>
  </si>
  <si>
    <t>HUMBERTO FRANCO</t>
  </si>
  <si>
    <t>LILIANA ARROYAVE</t>
  </si>
  <si>
    <t>GLADYS RIOS</t>
  </si>
  <si>
    <t>CLAUDIA MEJIA</t>
  </si>
  <si>
    <t>LUZ ESTELA GIRALDO P</t>
  </si>
  <si>
    <t>LUZ PIEDAD SIERRA MONTOYA</t>
  </si>
  <si>
    <t>ANDRES CAICEDO</t>
  </si>
  <si>
    <t xml:space="preserve">andres caicedo </t>
  </si>
  <si>
    <t>andres caicedo</t>
  </si>
  <si>
    <t>SANERY TORO RESTREPO</t>
  </si>
  <si>
    <t>ANDRES OSSA</t>
  </si>
  <si>
    <t>GABRIEL CALVO</t>
  </si>
  <si>
    <t>LILIANA PEREZ</t>
  </si>
  <si>
    <t>ANGELA VASQUEZ</t>
  </si>
  <si>
    <t>evila rosa</t>
  </si>
  <si>
    <t>angela vasquez</t>
  </si>
  <si>
    <t>SANDRA MONICA LOPEZ</t>
  </si>
  <si>
    <t>KATYA XIMENA</t>
  </si>
  <si>
    <t>LILIANA GIRALDO GOMEZ</t>
  </si>
  <si>
    <t>luis fernando</t>
  </si>
  <si>
    <t>GLADYS LEAL M</t>
  </si>
  <si>
    <t>LUZ STELLA GIRALDO</t>
  </si>
  <si>
    <t>jaqueLINE RINCON</t>
  </si>
  <si>
    <t>rafael salazar</t>
  </si>
  <si>
    <t>sagalo</t>
  </si>
  <si>
    <t>JOSE BELZAR RODRIGUEZ</t>
  </si>
  <si>
    <t>claudia cristina mejia barreneche</t>
  </si>
  <si>
    <t>katya ximena</t>
  </si>
  <si>
    <t>humberto franco</t>
  </si>
  <si>
    <t xml:space="preserve">Dra Claudia Mejia </t>
  </si>
  <si>
    <t>adriana zapata</t>
  </si>
  <si>
    <t>margarita maria</t>
  </si>
  <si>
    <t>gabriel calvo</t>
  </si>
  <si>
    <t>Renan Sanchez</t>
  </si>
  <si>
    <t>gladys rios</t>
  </si>
  <si>
    <t>renan sanchez</t>
  </si>
  <si>
    <t>margarita gallego</t>
  </si>
  <si>
    <t>gladys del carmen</t>
  </si>
  <si>
    <t>katya</t>
  </si>
  <si>
    <t>luz mirian diaz para que asigne abogado de su direccion</t>
  </si>
  <si>
    <t>claudia cristina</t>
  </si>
  <si>
    <t>Evila rosa</t>
  </si>
  <si>
    <t>vicente galvis secretario hacienda</t>
  </si>
  <si>
    <t>cristian gallego</t>
  </si>
  <si>
    <t>renan</t>
  </si>
  <si>
    <t>andres ossa</t>
  </si>
  <si>
    <t>Isis Sofia Fernandez Bernal</t>
  </si>
  <si>
    <t>marcela hoyos</t>
  </si>
  <si>
    <t>andres</t>
  </si>
  <si>
    <t>claudia cristina  mejia barreneche</t>
  </si>
  <si>
    <t>Mauricio Lopez</t>
  </si>
  <si>
    <t>evila rosa gallego</t>
  </si>
  <si>
    <t>claudia lorena torres archila</t>
  </si>
  <si>
    <t>christian gallego</t>
  </si>
  <si>
    <t>ruben dario giraldo</t>
  </si>
  <si>
    <t>claudia cristina mejia</t>
  </si>
  <si>
    <t>gladys del carmen rios</t>
  </si>
  <si>
    <t>galadys del carmen rios</t>
  </si>
  <si>
    <t>viviana santana</t>
  </si>
  <si>
    <t xml:space="preserve">ana cordoba </t>
  </si>
  <si>
    <t>nulidad de la resolucion que adjudico el contrato y restablecimiento del derecho por no habersele al demandante.</t>
  </si>
  <si>
    <t>secretaria administrativa</t>
  </si>
  <si>
    <t>docentes</t>
  </si>
  <si>
    <t>secretaria de educacion</t>
  </si>
  <si>
    <t>expediente no reposa en JCA</t>
  </si>
  <si>
    <t>secretaria de infraestructura</t>
  </si>
  <si>
    <t>llamamiento en garantía HUSJ</t>
  </si>
  <si>
    <t>secretaria de salud</t>
  </si>
  <si>
    <t>pago de dominicales y horas extras</t>
  </si>
  <si>
    <t xml:space="preserve">Demanda despido de la EPS de Risaralda </t>
  </si>
  <si>
    <t>sobresueldo docente  en zona de difícil acceso</t>
  </si>
  <si>
    <t>sobresueldo docente  En zona de dificil acceso</t>
  </si>
  <si>
    <t>pago de domincales y horas extras</t>
  </si>
  <si>
    <t>pago de horas extras</t>
  </si>
  <si>
    <t xml:space="preserve">reconocimiento sustitucion pensional </t>
  </si>
  <si>
    <t xml:space="preserve">presunta falla en la prestacion del servicio  </t>
  </si>
  <si>
    <t xml:space="preserve">secretaria de salud </t>
  </si>
  <si>
    <t>Falla en el servicio medico</t>
  </si>
  <si>
    <t>Solicita cumplimiento de la Ley 982 de 2005</t>
  </si>
  <si>
    <t>soilcita dar cumplimiento a la Ley de enanismo</t>
  </si>
  <si>
    <t>gobierno  nacional</t>
  </si>
  <si>
    <t>Señalizacion en la via La Virginia - Apia</t>
  </si>
  <si>
    <t>Señalizacion  en la via La Virginia - Balboa</t>
  </si>
  <si>
    <t>Daños en la Malla vial alcala Pereira</t>
  </si>
  <si>
    <t xml:space="preserve">Librar  mandaniemto de pago por concepto de costo acumulado </t>
  </si>
  <si>
    <t>que se ordene adoptar las medidas apropiadas respecto al cementerio de Balboa .que se elabore y ponga en funcionamiento el manual de procedimiento para la gestion integral de los residuos hospitalarios y similares en el cementerio</t>
  </si>
  <si>
    <t xml:space="preserve">falla en el servicio por demora en la atencion del señor julian de jesus Hurtado </t>
  </si>
  <si>
    <t>"Moralidad Administrativa "al no destinarse el  porcentaje indicado en el art 111 de la ley 99 de 1993.</t>
  </si>
  <si>
    <t xml:space="preserve">que se declare nulidad del contrato de comodato entre el Dpto de Risaralda , la Alcalida de Pereira y la U cooperativa y se cancele un  incentivo </t>
  </si>
  <si>
    <t>bonificacion por laborar en zona de dificil acceso</t>
  </si>
  <si>
    <t>que se declare la nulidad del oficio del dia 01 de diciembre 2008 donde la secretaria de educacion departamental nego unas prestaciones sociales  a un docente. 29-04-2015 notificación de estado autoriza desglose.</t>
  </si>
  <si>
    <t>desequilibrio economico</t>
  </si>
  <si>
    <t>juridica</t>
  </si>
  <si>
    <t>que se declare  administrativa y solidariamente responsable al Dto por decretos del Minis. De Ambiente donde se declarò de interes publico las franjas de retiro obligatorio sobre algunos inmuebles.</t>
  </si>
  <si>
    <t>afectacion de su predio con las zona de reserva para carreteras de la red via nacional, ordenada por la ley 1228/2008</t>
  </si>
  <si>
    <t xml:space="preserve">se declare la nulidad del oficio del 01 de diciembre de 2008 en el cual se negò unas prestaciones sociales al actor, </t>
  </si>
  <si>
    <t>se declare administrativamente y solidariamente responsable al Dpto y a otras entidades por el daño originado en la ley 1228 de 2008 y 3600 de 2007</t>
  </si>
  <si>
    <t>cuencas hidrograficas</t>
  </si>
  <si>
    <t>Pretende el accionante se le reconozcan perjuicios materiales en la modalidad de daño emergente ,lucro cesante, perjuicios morales por daños causados a consecuencia de la aplicación de la ley 1228 de 2008</t>
  </si>
  <si>
    <t xml:space="preserve">destinacion procentaje ley 99-1993 </t>
  </si>
  <si>
    <t>falla en la prestacion del servicio medico, defciente prestacion</t>
  </si>
  <si>
    <t>solicitud reconocimiento pension de sobrevivientes</t>
  </si>
  <si>
    <t xml:space="preserve">Nulidad resolucion pago niega prima de servicios, antigüedad, bonificacion </t>
  </si>
  <si>
    <t>Derecho colectivo espacio publico, seguridad y salubridad publicas, construccion  hospital cristo rey balboa</t>
  </si>
  <si>
    <t>nulidad del articulo 3 de la ordenanza7 de mayo de 2009 “por la cual se modifica la ordenanza 002 de 1986 que creo la estampilla pro desarrollo para el Departamento de Risaralda y se dictan otras disposiciones,asi como el articulo 10 de la ordenanza 011 d</t>
  </si>
  <si>
    <t>asamblea departamental</t>
  </si>
  <si>
    <t xml:space="preserve">nulidad decreto derechos de reserva y publicidad </t>
  </si>
  <si>
    <t>secretaria de hacienda</t>
  </si>
  <si>
    <t xml:space="preserve">Nulidad del acto que niega la devolucion de aportes descontados a la pension de jubilacion </t>
  </si>
  <si>
    <t xml:space="preserve">Reconocimiento y pago de prima de servicios, antiiguedad, bonificación por servicios prestados y otros </t>
  </si>
  <si>
    <t>providencia de febrero que solicita antecedentes administrativos</t>
  </si>
  <si>
    <t>solicitud y reconocimiento de prima tecnica como factor salarial</t>
  </si>
  <si>
    <t xml:space="preserve">nulidad resolucion q niega pension de jubilacion </t>
  </si>
  <si>
    <t>Reconocimiento sustitucion pensional del señor Mario Bolivar Cardona</t>
  </si>
  <si>
    <t xml:space="preserve">reliquidacion pension de vejez por nivelacion </t>
  </si>
  <si>
    <t>solicitan indemnización por la aplicación de la ley 1228 de 2008, mediante la cual se declarán de interes publico las franjas de retiro obligatorio, en predios de su propiedad.</t>
  </si>
  <si>
    <t>solicitud reconocimiento de prima tecnica</t>
  </si>
  <si>
    <t>solicitud reconocimiento factores salariales para pension de sobrevivientes</t>
  </si>
  <si>
    <t>SOLICITUD RECONOCIMIENTO Y PAGO PRIMA DE SERVICIOS, PRIMA ANTIGÜEDAD, BONIFICACION SERVICIOS PRESTADOS, BONIFICACION RECREACION</t>
  </si>
  <si>
    <t>solicitud reconocimiento de mora en el pago de cesantias</t>
  </si>
  <si>
    <t>devolucion de aportes descontados de la pension de jubilacion equivalentes al 12%</t>
  </si>
  <si>
    <t>Solicitud  reconocimiento y pago de la prima de servicios, prima de antigüedad, bonificación por servicios prestados y bonificación por recreación</t>
  </si>
  <si>
    <t>Reconocimiento y pago de  la bonificacion por servicios, prima de antigüedad, prima de servicios, bonificacion por recreacion, por ser docentes de la gobernaciòn y que se le deben aplicar normas que se aplican a empleados delorden nacional.</t>
  </si>
  <si>
    <t>personeria juridica a la asociacion de padres de familia y vecinos del hogar infantil guatica "jesus salazar medina"</t>
  </si>
  <si>
    <t>secretaria de gobierno</t>
  </si>
  <si>
    <t>ocupa el puesto de notario unico de mistrato en provisionalidad desde el 1 de julio de 2004</t>
  </si>
  <si>
    <t>BONIFICACION POR SERVICIOS PRESTADOS</t>
  </si>
  <si>
    <t>OMITEN BENEFICIO DEL REGIMEN DE TRANSICION DE LA LEY 100 DE 1993</t>
  </si>
  <si>
    <t>Embargo cuentas Bancarias</t>
  </si>
  <si>
    <t>Reconocimiento y pago de prima de servicios, antigüedad, bonoficación por servicios prestados y recreación.</t>
  </si>
  <si>
    <t>REAJUSTE PRIMA NAVIDAD, PRIMA DE VACACIONES, PRIMA ESPECIAL, PRIMA DE GRADO, PRIMA DE ALIMENTACION, PRIMA ESCALAFON Y DEMAS FACTORES</t>
  </si>
  <si>
    <t>No pago oportuno de las cesantías</t>
  </si>
  <si>
    <t xml:space="preserve">falla presunta en la prestacion del servicio medico  </t>
  </si>
  <si>
    <t>solicitud y reconocimiento de pago de mora en el pago de las cesantias parciales.</t>
  </si>
  <si>
    <t>reliquidacion pension vitalicia de jubilacion</t>
  </si>
  <si>
    <t>recobro de procedimientos y medicamentoos no poss brindados por la eps via cts y tutela</t>
  </si>
  <si>
    <t xml:space="preserve">Demanda contra la conciliacion celebrada enrte la dian y philis morris  por el cobro del impuesto de cigarrillos a los departamentos </t>
  </si>
  <si>
    <t xml:space="preserve">reajuste salarial   </t>
  </si>
  <si>
    <t>LA DEMANDANTE  AFIRMA QUE EL SEÑOR HECTOR DE JESUS VALENCIA SU ESPOSO ESTABA JUBILADO DEL FONDO NACIONAL DE PRESTACIONES DEL MAGISTERIO Y SOLICITA  SE LE DE EL 100% DE LA PENSION DE SOBREVIVIENTE</t>
  </si>
  <si>
    <t>LA DEMANDANTE SOLICITA SE DECLARE LA NULIDA DEL ACTO ADMINISTRATIVO EXPEDIDO POR ANDRES CAICEDO Y SE LE PAGUE LA PENSION DE SOBREVIVIENTE</t>
  </si>
  <si>
    <t>declarar nulidad  Resolucion No. 195 de 2 de septiembre de 2011, donde adjudican licitacion publica si-oc-06-11.</t>
  </si>
  <si>
    <t>prima de servicio , prima de actividad ,  prima de buceria,  prima de calor, prima de instalacion,  prima de navidad, prima de instalacion, prima de orden publico, prima de salto en paracaidas,  prima anual de servicio, prima vacacional, bonificacion por servicios prestados.</t>
  </si>
  <si>
    <t xml:space="preserve">prima de vacaciones, reembolso dia de salario,  reintegro del valor de las vacaciones, </t>
  </si>
  <si>
    <t>consorcio cuellar acero celebro contrato No. 1207 de 2009 con el departamento y y el consorcio contrato al señor rigoberto. Solicita pago de liquidacion, indemnizacion moratoria.</t>
  </si>
  <si>
    <t>la bocatoma principal del acueducto del barrio san diego se ha hido agrietando, poniendo en peligro a a la comunidad del barrio como aledaña y barrio molinos.</t>
  </si>
  <si>
    <t>secretaria infraestructura</t>
  </si>
  <si>
    <t>nulidad resolucion 060 de 9 de febrero de 2011, la cual nego el pago de la pensionen con reajuste.</t>
  </si>
  <si>
    <t>bonificacion por zona de dificil acceso</t>
  </si>
  <si>
    <t>quebrada los molinos presenta una alteracion en la ladera por socavacion de orillas, por acumulacion de residuos solidos, y deforestacion el terreno se ha vuelto inestable, representando peligro para la comunidad.</t>
  </si>
  <si>
    <t>reliquidacion pension convencional</t>
  </si>
  <si>
    <t>prima de vacaciones, prima especial, prima de navidad, prima d alimentacion, reliquidacion pension vitalicia.</t>
  </si>
  <si>
    <t>educacion</t>
  </si>
  <si>
    <t>Nulidad de la Resolución que fijo la cuota de auditaje para la Federación Nacional de Departamentos, Feb 06/2015 a Despacho para fallo.</t>
  </si>
  <si>
    <t>Sin cuantia para el Departamento, por que no es demandante ni demandado y la decisión no afecta directamente</t>
  </si>
  <si>
    <t>sindicato de trabajadores</t>
  </si>
  <si>
    <t>Violación al artículo 111 de la ley 99 de 1993</t>
  </si>
  <si>
    <t>Secretaria Jurídica</t>
  </si>
  <si>
    <t>No pago de las obliogaciones contractuales del Contrato N° GG-046-2004</t>
  </si>
  <si>
    <t>INCO, NACIÓN MINISTERIO DE TRANSPORTE</t>
  </si>
  <si>
    <t>reajuste e incremento pensional</t>
  </si>
  <si>
    <t>reliquidacion pension de sobreviviente</t>
  </si>
  <si>
    <t xml:space="preserve">reliquidacion pension   </t>
  </si>
  <si>
    <t>retroactivo pensional</t>
  </si>
  <si>
    <t>daños en la via por ola invernal vereda manzanillo santa rosa de cabal</t>
  </si>
  <si>
    <t xml:space="preserve">Pension de Sobreviviente </t>
  </si>
  <si>
    <t>no descontar valores de la mesada pensional por aportes en salud</t>
  </si>
  <si>
    <t>secretaria educacion</t>
  </si>
  <si>
    <t xml:space="preserve">reintegro de valores descontados para pago se seguridad social, </t>
  </si>
  <si>
    <t xml:space="preserve">retroactivo de cesantias, sancion moratoria, </t>
  </si>
  <si>
    <t>quebrada la floresta municipio de dosquebradas necesita obras de mitigacion de riesgos.</t>
  </si>
  <si>
    <t>falla en el servicio medico hospital san vicente de paul santa rosa de cabal</t>
  </si>
  <si>
    <t xml:space="preserve">Secretaria de Salud </t>
  </si>
  <si>
    <t>daño cerebral cebero por nacimiento post parto. Negligencia medica.</t>
  </si>
  <si>
    <t>declarese la nulidad del acto administrativo que negó la pension de sobrevivientes</t>
  </si>
  <si>
    <t>secretaria de administrativa</t>
  </si>
  <si>
    <t>reajuste pension de jubilacion</t>
  </si>
  <si>
    <t>pagar la reliquidacion pension vitalicia</t>
  </si>
  <si>
    <t>reconocimiento y pago de factores salariales</t>
  </si>
  <si>
    <t>reconocimiento de pension post mortem</t>
  </si>
  <si>
    <t>indemnizacion por daños</t>
  </si>
  <si>
    <t>reconocer el 100 % de la pension de sobreviviente</t>
  </si>
  <si>
    <t>mitigar riesgo producido por la quebrada aguazul dosquebradas a la urbanizacion quintas del bosque.</t>
  </si>
  <si>
    <t>nulidad del acto que nego la solicitud pension vitalicia de jubilacion</t>
  </si>
  <si>
    <t>se incurrio en mayores costos de obra que ocasionaron desequilibrio de la ecuacion contractual</t>
  </si>
  <si>
    <t>lesiones en accidente de transito vehiculo volqueta del municipio de santa rosa.</t>
  </si>
  <si>
    <t>factores salariales, bonificacion por servicios prestados, prima de servicios, subsidio de alimentacion</t>
  </si>
  <si>
    <t>reconocimiento y pago de prima de servicios</t>
  </si>
  <si>
    <t>Pensión vitalicia de jubilación</t>
  </si>
  <si>
    <t>educación</t>
  </si>
  <si>
    <t>bonificacion por servicios prestados prima de servicios</t>
  </si>
  <si>
    <t>por medio del cual se niega el reconocimiento y pago de la prima se servicios al demandante, por medio del cual se resuelve el recurso de repocision, mediante el cual se resuelve un recurso de apelación</t>
  </si>
  <si>
    <t xml:space="preserve">secretaria educación </t>
  </si>
  <si>
    <t xml:space="preserve">declarar la nulidad de la resolución No. 448 de 30 de diciembre de 2009 " por la cual se reliquido la pensión de jubilación" y la resolución No. 083 de 05 de abril de 2010 " por la cual se resolvio negativamente el recurso de reposición interpuesto contra la resolución anterior" </t>
  </si>
  <si>
    <t>reconocimiento y pago del ajuste de cesantia definitiva debidamente indexada</t>
  </si>
  <si>
    <t>intereses moratorios prima de servicios</t>
  </si>
  <si>
    <t>reconocimiento y pago de la prima de servicios</t>
  </si>
  <si>
    <t>reliquidacion pension</t>
  </si>
  <si>
    <t>reconocimiento y pago de ajuste de nivelacion salarial</t>
  </si>
  <si>
    <t>retroactivo de las cesantias reconocidas, proceso de homologacion y nivel salarial, reconocimiento y pago sancion moratoria</t>
  </si>
  <si>
    <t>reajuste y pago de la nivelacion salarial</t>
  </si>
  <si>
    <t>reconocimiento y pago de prima de navidad y prima de servicios</t>
  </si>
  <si>
    <t>pension sobrevivientes</t>
  </si>
  <si>
    <t>cobros por estampilla prohospital</t>
  </si>
  <si>
    <t>secretaria jurídica</t>
  </si>
  <si>
    <t>reconocimeinto y pago de otros factores salariales  que hacen parte del ingreso base de liquidacion</t>
  </si>
  <si>
    <t>que el departamento pague indemnizacion por los perjuicios causados or el decomiso y las sanciones impuestas por licores.</t>
  </si>
  <si>
    <t xml:space="preserve">secretaria de hacienda </t>
  </si>
  <si>
    <t>deslizamiento quebrada gutierrez por ola invernal, desestabilizo los gaviones.</t>
  </si>
  <si>
    <t>declarar la nulidad de las resoluciones  099/95, la 1111 /96, 0240/13 y se ordene al depaartamento reliquidar la pension vitalicia de jubilacion cancelacion de los dineros que corresponde a nivelacion salarial.</t>
  </si>
  <si>
    <t>por el mal estado de la via colisiono  su automovil contra un camion, lo cual le produjo varias lesiones.</t>
  </si>
  <si>
    <t>reajuste pension, reliquidacion factores salariales</t>
  </si>
  <si>
    <t>falla en prestacion de servicio medico (autorizacion de implante de macapaso).</t>
  </si>
  <si>
    <r>
      <t xml:space="preserve">reconocimiento y pago de prima de servicios. </t>
    </r>
    <r>
      <rPr>
        <b/>
        <sz val="10"/>
        <rFont val="Arial"/>
        <family val="2"/>
      </rPr>
      <t xml:space="preserve"> 23-feb-2016 </t>
    </r>
    <r>
      <rPr>
        <sz val="10"/>
        <rFont val="Arial"/>
        <family val="2"/>
      </rPr>
      <t xml:space="preserve"> Confírmase la sentencia proferida en este proceso por el Juzgado</t>
    </r>
  </si>
  <si>
    <t>ayudas humanitarias a las personas del albergue temporal villa pava</t>
  </si>
  <si>
    <t>secretaria juridica</t>
  </si>
  <si>
    <t>reconocimientp y pago de pension de vejez</t>
  </si>
  <si>
    <t>falla en prestación del servicio, fallece la menor nicolele gonzalez</t>
  </si>
  <si>
    <t>falla en servicio medico</t>
  </si>
  <si>
    <t xml:space="preserve">perjuicios morales, daño a la salud, la perdida de oportunidad  y el daño a la vida </t>
  </si>
  <si>
    <t>falla en prestación de servicio medico</t>
  </si>
  <si>
    <t>realizar las adecuaciones necesarias al centro de salud de santa cecilia.</t>
  </si>
  <si>
    <t>cobro de estampilla prodesarrollo</t>
  </si>
  <si>
    <t>liquidacion impuesto al consumo</t>
  </si>
  <si>
    <t>reparacion directa por fallecimiento de los señores maria eugenia gonzalez y  alirio hernandez hernandez en accidente ocasionado por volcamiento de volqueta en el municipio de santa rosa.</t>
  </si>
  <si>
    <t>secretaria  juridica</t>
  </si>
  <si>
    <t>reconocimiento y pago de factores salariales no incluidos en la pension</t>
  </si>
  <si>
    <t>pago por perjuicios causados por demora en la autorizacion de procedimientos, lo cual termino en amputacion de miembro.</t>
  </si>
  <si>
    <t>se reconozca y pague la pénsion por jubilacion.</t>
  </si>
  <si>
    <t>reconocimiento y pago del ajuste de la nivelacion salarial</t>
  </si>
  <si>
    <t>reconocimiento y pago de sancion moratoria del pago de las cesantias</t>
  </si>
  <si>
    <t>prima de servicios y bonificacion por servicios prestados</t>
  </si>
  <si>
    <t>reliquidacion o reajuste de la pension convencional, el retroactivo, las mesadas adicionales, los intereses.</t>
  </si>
  <si>
    <t>pension de sobrevivientes</t>
  </si>
  <si>
    <t>reconocimiento y pago del reajuste de nivelacion salarial</t>
  </si>
  <si>
    <t>Reconocimiento de prima de servicios</t>
  </si>
  <si>
    <t xml:space="preserve">mediante el cual se niega el reconocimiento y pago de la PRIMA DE SERVICIOS -  </t>
  </si>
  <si>
    <t>se niega el reconocimiento y pago de la PRIMA DE SERVICIOS</t>
  </si>
  <si>
    <t>Se niega reliquidación de pensión de vejez</t>
  </si>
  <si>
    <t>adecuacion de terreno en mal estado vereda santa ana</t>
  </si>
  <si>
    <t>bonificacion por servicios prestados y prima de servicios</t>
  </si>
  <si>
    <t>problematica con la contaminacion del rio barragan jurisdiccion de caicedonia valle del cauca</t>
  </si>
  <si>
    <t>prima de vacaciones y prima de navidad</t>
  </si>
  <si>
    <t>reconocimiento y pago de factores salariales, ajustes</t>
  </si>
  <si>
    <t>prima de vacaciones y prima de navidad y bonificacion por servicios prestados.</t>
  </si>
  <si>
    <t>se declare ilegal descuento estampilla prodesarrollo y se cancele indemnización..</t>
  </si>
  <si>
    <t>factores salariales</t>
  </si>
  <si>
    <t>ajuste de pension ordinaria, factores salariales</t>
  </si>
  <si>
    <t>sobre costos contrato No. 1496 de 2011,  mejoramiento de escenarios deportivos.</t>
  </si>
  <si>
    <t>reconocimiento y pago de sancion moratoria</t>
  </si>
  <si>
    <t>pension vitalicia de jubilacion</t>
  </si>
  <si>
    <t>sancion moratoria</t>
  </si>
  <si>
    <t>impuesto de sistematizacion y asistencia al contribuyente</t>
  </si>
  <si>
    <t>pago de ajustes</t>
  </si>
  <si>
    <t>reconocimiento y pago de prestaciones sociales y demas acreencias laborales</t>
  </si>
  <si>
    <t>reajuste factores salariales</t>
  </si>
  <si>
    <t>perjuicios por embargo de cuenta impuesto vehiculo</t>
  </si>
  <si>
    <t>reliquidacion cesantias</t>
  </si>
  <si>
    <t>cesantia parcial retroactiva</t>
  </si>
  <si>
    <t>intereses moratorios</t>
  </si>
  <si>
    <t>reconocimiento y pago cesantias definitivas</t>
  </si>
  <si>
    <t>derechos de sistematizacion</t>
  </si>
  <si>
    <t>perjuicios por muerte en accidente de transito al chocar con un arbol via a belen</t>
  </si>
  <si>
    <t>prestaciones sociales</t>
  </si>
  <si>
    <t>reajuste factores salariales pension</t>
  </si>
  <si>
    <t>muerte en accidente al colisionar contra arbol en la via cachipay balboa.</t>
  </si>
  <si>
    <t>se declare la nulidad de los actos administrativos que negaron el derecho de ser encargada en el cargo auxiliar administrativo grado 13 en el instituto tecnologico de santa rosa de cabal.</t>
  </si>
  <si>
    <t>accidente de transito en la via que de mistrato conduce a belen vereda el congo donde colisionan 2 motos.</t>
  </si>
  <si>
    <t>secretaria</t>
  </si>
  <si>
    <t>prima de servicios</t>
  </si>
  <si>
    <t>ajuste pension de jubilacion</t>
  </si>
  <si>
    <t>Que se declare la nulidad del acto administrativo de carácter particular y concreto, Resolución No. 1799 de fecha 06 de octubre de 2014 -Por medio de la cual se decide sobre la investigación de vigilancia y control sanitario en contra de la COPORACIÓN IPS SALUDCOOP, con la cual se sancionó a CORPORACIÓN IPS SALUDCOOP EN INTERVENCIÓN al pago de una multa equivalente a 500 smdlv 
($10.266.666]</t>
  </si>
  <si>
    <t>prima de navidad, prima de vacaciones, sobresueldo , prima de alimentacion.</t>
  </si>
  <si>
    <t>pago derechos de autor obras literarias</t>
  </si>
  <si>
    <t xml:space="preserve">servicios de salud </t>
  </si>
  <si>
    <t xml:space="preserve">prima de servicios  </t>
  </si>
  <si>
    <t xml:space="preserve">secretaria de educacion </t>
  </si>
  <si>
    <t>incluir factores salariales a la pension de jubilacion</t>
  </si>
  <si>
    <t>aplicación de normas carcelarias</t>
  </si>
  <si>
    <t>Solicita declaración de contrato  realidad como trabajador oficial, presto servicios a traves de una cooperativa de trabajo</t>
  </si>
  <si>
    <t>Secretaria de Infraestructura</t>
  </si>
  <si>
    <t>pago de cesantia parcial retroactiva</t>
  </si>
  <si>
    <t>Educación</t>
  </si>
  <si>
    <t>Accidente de transito en la via que conduce de Cerritos a Mercasa</t>
  </si>
  <si>
    <t>infraestructura</t>
  </si>
  <si>
    <t>obtener el reconocimiento para mi mandante de la PRIMA DE SERVICIOS</t>
  </si>
  <si>
    <t>Nulidad de los actos administrativos que determinaron los impuestos del vehículo de placas DVA 716</t>
  </si>
  <si>
    <t>HACIENDA</t>
  </si>
  <si>
    <t>reconocimiento y pago de todos los factores salariales para el ajuste de pension</t>
  </si>
  <si>
    <t>pensiones</t>
  </si>
  <si>
    <t xml:space="preserve">reconocimiento y pago de cesantias parciales </t>
  </si>
  <si>
    <t>pension ordinaria sin inclusion de todos los factores salariales</t>
  </si>
  <si>
    <t>reparacion por lesiones sufridas en accidente de transito en la via turin la popa.</t>
  </si>
  <si>
    <t>reconocimiento y pago de cesantia parcial retroactiva</t>
  </si>
  <si>
    <t>ordenar pago de defierencia salarial de grado sin especializacion a grado con especialización.</t>
  </si>
  <si>
    <t>revision pension vitalicia</t>
  </si>
  <si>
    <t>reconocimiento y pago de pension de sobrevivientes</t>
  </si>
  <si>
    <t>nulidad del articulo 6 de la ordenanza 012 de 2009, en cuanto a cobro de estampilla prodesarrollo en "Otros Actos y Tarifas".</t>
  </si>
  <si>
    <t>hacienda</t>
  </si>
  <si>
    <t>indemnizacion incumplimiento objeto contractual opr parte del departamento.</t>
  </si>
  <si>
    <t>pago de cesantias</t>
  </si>
  <si>
    <t>reliquidacion pension de jubilacion</t>
  </si>
  <si>
    <t>fallas en servicio medico</t>
  </si>
  <si>
    <t>bonificacion zona de dificil acceso</t>
  </si>
  <si>
    <t>cesantias parciales</t>
  </si>
  <si>
    <t>pension de  jubilacion</t>
  </si>
  <si>
    <t>indemnizacion moratoria por pago de casantias</t>
  </si>
  <si>
    <t>reconocimiento y pago de interes moratorios</t>
  </si>
  <si>
    <t>reconocimiento y pago de bonificacion por servicios prestados y zona de dificil acceso.</t>
  </si>
  <si>
    <t xml:space="preserve">falla en prestacion de servicio medico </t>
  </si>
  <si>
    <t>indemnizacion moratoria por pago retardado de casantias</t>
  </si>
  <si>
    <t>litis consorte necesario</t>
  </si>
  <si>
    <t>reliquidacion de la pension incluyendo factores salariales.</t>
  </si>
  <si>
    <t>intereses moratorios nivelacion salarial</t>
  </si>
  <si>
    <t>intereses moratorios por hologacion salarial</t>
  </si>
  <si>
    <t>reliquidar pension de jubilacion</t>
  </si>
  <si>
    <t>reconocimiento de bonificacion zona de dificil acceso</t>
  </si>
  <si>
    <t>pension de sabrevivientes</t>
  </si>
  <si>
    <t>accidente en el cual el contenedor de la basura cayó sobre el menor.</t>
  </si>
  <si>
    <t>interes moratorios con ocasión al pago tardio retroactivo de homologacion y nivelacion salarial</t>
  </si>
  <si>
    <t>intereses moratorios cesantias definitivas</t>
  </si>
  <si>
    <t>paciente se realizo la lipoescultura lo cual le causo multiples afectaciones de salud</t>
  </si>
  <si>
    <t>reajuste mesada pensional</t>
  </si>
  <si>
    <t>pago de casantias retroactivas</t>
  </si>
  <si>
    <t xml:space="preserve">revision pension vitalicia respecto a la inclusion de factores salariales </t>
  </si>
  <si>
    <t>falla en servicios medico</t>
  </si>
  <si>
    <t>sobre costos en la ejecucion del contrato No. 0755 de 2015 objeto "Obras de mantenimiento y/o mejoramiento de la via 229 el palo chinchiná"..</t>
  </si>
  <si>
    <t xml:space="preserve">reintegrar al cargo profesional universitario grado 25 de la secretaria de educacion </t>
  </si>
  <si>
    <t>reajuste salarial escalafon docente</t>
  </si>
  <si>
    <t>reconocimiento y pago de las prestaciones sociales, contrato realidad</t>
  </si>
  <si>
    <t>reconocimiento y pago de reliquidacion de pension de vejez</t>
  </si>
  <si>
    <t>perdio la vida al colisionar con un equino en la via que conduce al municipio de belen de umbria</t>
  </si>
  <si>
    <t>contribucion especial conttratos de obra publica</t>
  </si>
  <si>
    <t>indemnizacion moratoria al pago de cesantias definitivas</t>
  </si>
  <si>
    <t>reliquidacion pension por no haber incluido prima de servicios entre otros</t>
  </si>
  <si>
    <t>daños en propiedad por construccion de obra publica en la via municipio de la celia</t>
  </si>
  <si>
    <t>falla enn servicio medico, fallece el recien nacido juan manuel florez guzman</t>
  </si>
  <si>
    <t>Construir centros de detension preventiva, debido al hacinamiento en la carceles</t>
  </si>
  <si>
    <t>Secretaria de gobierno</t>
  </si>
  <si>
    <t>reliquidacion, cesantias definitivas</t>
  </si>
  <si>
    <t>imponer la servidumbre y autorizar a la Empresa de Energia de Bogota a pasar la lines de consuccion de energia electrica por el lote de servidumbre en la vereda yarumal.</t>
  </si>
  <si>
    <t>reconocimiento y pago de pension de vejez</t>
  </si>
  <si>
    <t>por falla en servicio medico al momento del parto, el bb nacio muerto.</t>
  </si>
  <si>
    <t>leciones causadas al caer a una alcantarilla</t>
  </si>
  <si>
    <t xml:space="preserve">reliquidacion pension </t>
  </si>
  <si>
    <t>reliquidacion de pension de jubilacion</t>
  </si>
  <si>
    <t>reconocer, liquidar y pagar sancion moratoria</t>
  </si>
  <si>
    <t>pago del 25% jornada adicional</t>
  </si>
  <si>
    <t>que se declare nulo el acto que declaro insubsistente el cargo de directora</t>
  </si>
  <si>
    <t>sancion moratoria retardo de cesantias definitivas</t>
  </si>
  <si>
    <t>reconocimiento y pago de prestaciones sociales y demas acreencias laborales en ocasión de contrato realidad</t>
  </si>
  <si>
    <t xml:space="preserve">secretaria de deportes </t>
  </si>
  <si>
    <t xml:space="preserve">reconocer y pagar la reliquidacion pension </t>
  </si>
  <si>
    <t>reliquidacion pension de jubilación</t>
  </si>
  <si>
    <t>sancion moratorio por no pago oportuno de cesantias parciales</t>
  </si>
  <si>
    <t>reliquidacion pensional</t>
  </si>
  <si>
    <t>reliquidacion pension de jublacion</t>
  </si>
  <si>
    <t xml:space="preserve">por falla en prestacion de servicio medico a la interna (INPEC) y su bebe lo cual al momento del nacimiento le produjo lesiones hipoxia. </t>
  </si>
  <si>
    <t>suscripcion contrato de emprestito</t>
  </si>
  <si>
    <t>Nulidad eleccion contralor general de Risaralda</t>
  </si>
  <si>
    <t>reliquidacion mesada pension</t>
  </si>
  <si>
    <t>reliquidacion factores salariales pension de jubilacion</t>
  </si>
  <si>
    <t>falla en el servicio</t>
  </si>
  <si>
    <t>reconocer pension de jubilacion</t>
  </si>
  <si>
    <t>reliquidar pensiones de jubilacion</t>
  </si>
  <si>
    <t>que se declare nulidad de los actos administrativos que imponen sancion y se declare que la entidad no se encuentra obligaba a pagar impuesto de vehiculo</t>
  </si>
  <si>
    <t>se declare la nulidad de la adjudicacion del contrato y se contrate a este oferente, o se pague el valor esperado de utilidad.</t>
  </si>
  <si>
    <t>reconocimiento y pago de cesantia definitiva</t>
  </si>
  <si>
    <t xml:space="preserve">Solicita el pago por concepto de intereses y capital de pagare suscrito con el Departamento por concepto de contrato de empréstito. </t>
  </si>
  <si>
    <t>indemnizacion moratoria por reconocimiento y pago tardío de cesantias correspondientes por liquidacion conyugal</t>
  </si>
  <si>
    <t>pension sustitutiva</t>
  </si>
  <si>
    <t>reliquidacion pension incluyendo factores salariales</t>
  </si>
  <si>
    <t>reconocer pension de sobrevivientes</t>
  </si>
  <si>
    <t>reliquidar la pension de jubilacion incluyendo todos los factores salariales</t>
  </si>
  <si>
    <t>sancion moratoria por pago tardio de cesantias parciales</t>
  </si>
  <si>
    <t xml:space="preserve">reconocimiento y pago de sancion moratorio </t>
  </si>
  <si>
    <t>Administrativo</t>
  </si>
  <si>
    <t>Laboral</t>
  </si>
  <si>
    <t>Civil</t>
  </si>
  <si>
    <t>. Marzo 31 de 2017: Admitre apelación y traslado de 10 díaspara alegatos de conclusión.</t>
  </si>
  <si>
    <t>25/06/2016 requiere a asprodep para responder oficio</t>
  </si>
  <si>
    <t>a despacho para fallo</t>
  </si>
  <si>
    <t>04/08/2008 traslado para alegar.</t>
  </si>
  <si>
    <t>Se presentaron alegatos</t>
  </si>
  <si>
    <t>se presento contestacion</t>
  </si>
  <si>
    <t>12/02/2008 traslado para alegar</t>
  </si>
  <si>
    <t>auto de 04/09/08, suspende el proceso hasta q se decida el proceso 2005-332, demandante Humberto Murcia, Nulidad acuerdos reestructuración HUJS;se decretó  prejudicialidad.</t>
  </si>
  <si>
    <t xml:space="preserve">prejudicialidad por auto del 14/04/08 hasta tanto no se pronuncie el Consejo de Estado en caso similar </t>
  </si>
  <si>
    <t>09/09/2008 traslado para alegar</t>
  </si>
  <si>
    <t>03/03/2010 a despacho para sentencia</t>
  </si>
  <si>
    <t>22/10/2009 acepta renuncia</t>
  </si>
  <si>
    <t xml:space="preserve">19/08/2011 a despacho para sentencia. </t>
  </si>
  <si>
    <t xml:space="preserve">Se encuentra en la sala laboral del Tribunal Superior pendiente decision el 28/10/2009 fue remitido a la Corte Suprema de Justicia </t>
  </si>
  <si>
    <t>10/03/2010 prueba previa para sentencia</t>
  </si>
  <si>
    <t>27/07/2010 se acepto llamamiento en garantia</t>
  </si>
  <si>
    <t>26/03/2012 pasa a despacho</t>
  </si>
  <si>
    <t>asistencia a la audiencia de pacto de cumplimiento 26 de junio 8:30 am, la cual se declaro fallida. Se programo inspeccion judicial al hospital san jorge 27 de julio 4:00 pm.</t>
  </si>
  <si>
    <t>04-04-13                              Devuelve expediente a despacho de origen</t>
  </si>
  <si>
    <t>sentencia a favor del departamento, sin apelación</t>
  </si>
  <si>
    <t>se presentaron alegatos de conclusión 18/08/11</t>
  </si>
  <si>
    <t>periodo de pruebas</t>
  </si>
  <si>
    <t>se presentò liquidacion de costo acumulado.</t>
  </si>
  <si>
    <t>21/09/2011 sentencia que concede suplicas al demandante  en contra de la parroquia . Se apelo por el demandante</t>
  </si>
  <si>
    <t>02/10/2012 auto que requiere al hospital santa monica.</t>
  </si>
  <si>
    <t>10/06/2015  RECHAZA SOLICITUD REALIZADA POR EL COADYUVANTE JAVIER ELÍAS ARIAS IDÁRRAGA, ORDENA EXPEDIR COPIA AUTÉNTICA DEL EXPEDIENTE A COSTA DEL INTERESADO Y RECONOCE PERSONERIA A LA APODERADA DEL DEPARTAMENTO DE RISARALDA</t>
  </si>
  <si>
    <t>24/11/2016 a despacho para sentencia</t>
  </si>
  <si>
    <t>01/06/2011 traslado para alegar</t>
  </si>
  <si>
    <t>providencia de febrero que solicita antecentes administrativos</t>
  </si>
  <si>
    <t>auto que niega interrogatorio de parte, no se decretan pruebas.</t>
  </si>
  <si>
    <t>23/09/2015 se encuentra a despacho para fallo.</t>
  </si>
  <si>
    <t>diciembre 18 de 2014 reeleva perito, en su reemplazo nombra ing jaime david amaya.</t>
  </si>
  <si>
    <t xml:space="preserve">Marzo 22 de 2017: Traslado de 10 díaspara alegar. </t>
  </si>
  <si>
    <t xml:space="preserve">Se presentaron alegatos de conclusion a despacho para sentencia </t>
  </si>
  <si>
    <t>07/07/2014 a despacho para sentencia</t>
  </si>
  <si>
    <t>Reconoce personería al apoderado de la Agencia Nacional de Infraestructura. 19/05/2014</t>
  </si>
  <si>
    <t>Avoca conocimiento y se reconoce personería. 29/09/2015</t>
  </si>
  <si>
    <t xml:space="preserve">Mayo 30 de 2017: Concede recurso de apelación para ante el Consejo de Estadio.  </t>
  </si>
  <si>
    <t>Reconoce personería. 20 de enero de 2017: Para fallo.</t>
  </si>
  <si>
    <t>26/07/2012 se corre traslado para alegar</t>
  </si>
  <si>
    <t>auto de pruebas 28 de noviembre de 2011</t>
  </si>
  <si>
    <t>29/072016 requiere pruebas</t>
  </si>
  <si>
    <t xml:space="preserve"> 09/03/2015 AL DESPACHO PARA FALLO</t>
  </si>
  <si>
    <r>
      <rPr>
        <sz val="10"/>
        <color indexed="10"/>
        <rFont val="Arial"/>
        <family val="2"/>
      </rPr>
      <t>14/11/2012</t>
    </r>
    <r>
      <rPr>
        <sz val="10"/>
        <rFont val="Arial"/>
        <family val="2"/>
      </rPr>
      <t xml:space="preserve"> TRASLADO ESPECIAL AL MINPÚBLICO </t>
    </r>
    <r>
      <rPr>
        <sz val="10"/>
        <color indexed="10"/>
        <rFont val="Arial"/>
        <family val="2"/>
      </rPr>
      <t>05/04/2013</t>
    </r>
    <r>
      <rPr>
        <sz val="10"/>
        <rFont val="Arial"/>
        <family val="2"/>
      </rPr>
      <t xml:space="preserve"> MEMORIALES A DESPACHO PARTE DEMANDADA - ALEGATOS EN 5 F / EN CORRESPONDENCIA EL DÍA 5 DE MARZO DE 2013</t>
    </r>
  </si>
  <si>
    <t>31/06/2012 tralasdo para alegar</t>
  </si>
  <si>
    <t>se contesto en termino el 19 de octubre de 2011, a la fecha se encuentra en periodo probatorio</t>
  </si>
  <si>
    <t>recibí de la dra gladys leal el 16 de julio de 2012, se encuentra en periodo probatorio.</t>
  </si>
  <si>
    <t>se presentaron alegatos de conclusion el dia 12/10/2012</t>
  </si>
  <si>
    <t>18/09/2012 auto de pruebas</t>
  </si>
  <si>
    <t>a la fecha se encuentra periodo probatorio, el 11 de abril 2012 se da respuesta oficio solicitando informacion del actor.</t>
  </si>
  <si>
    <t>S e presento recurso de apelación el 6 de mayo de 2013</t>
  </si>
  <si>
    <t>28/10/2009 enviado a la corte</t>
  </si>
  <si>
    <t>08/08/2016 se colicita al central</t>
  </si>
  <si>
    <t>Se encuentra en periodo probatorio</t>
  </si>
  <si>
    <t>16 de febrero de 2012, alegatos de conclusion abril 12 oficio requiriendo informacion, se respondio el 3 de mayo de 2012</t>
  </si>
  <si>
    <t>30 de julio se da traslado para alegatos de conclusion.</t>
  </si>
  <si>
    <t>auto de 28 de noviembre que requiere a la parte demandante.</t>
  </si>
  <si>
    <t>el 31 de marzo de 2012 se da contestacion a la demanda, no se ha surtido actuacion posterior</t>
  </si>
  <si>
    <t>se encuentra en periodo probatorio</t>
  </si>
  <si>
    <t>27 de abril auto de pruebas</t>
  </si>
  <si>
    <t>6 de noviembre traslado para alegar de conclusion</t>
  </si>
  <si>
    <t>se contesto el 13 de diciembre del 2011</t>
  </si>
  <si>
    <t>22/11/2012 decreto de pruebas</t>
  </si>
  <si>
    <t>se da contestacion a la demanda el 24 de enero de 2012</t>
  </si>
  <si>
    <t>septiembre 13 de 2014 asume conocimiento juzgado de descongestion, ordena estarse a lo resuelto.</t>
  </si>
  <si>
    <t>septiembre 16 de 2014 asume el juzgado administrativo de descongestion, ordena estarse a lo resuelto por el tribunal y archivar el proceso.</t>
  </si>
  <si>
    <t>a 28 de febrero se encuentra a despacho.</t>
  </si>
  <si>
    <t>providencia del 1 de marzo solicita copias autenticas de la resolucion No. 4678 de 21/11/1978</t>
  </si>
  <si>
    <t>se admitió acción de tutela.</t>
  </si>
  <si>
    <t>a despaho para sentencia</t>
  </si>
  <si>
    <t>oficio 0777 de 25/04/2012 solicita copia de res. No. 288 y acto ficto.</t>
  </si>
  <si>
    <t>oficio 0117 de febrero 12 de 2013 solicita  copia integra de constancia de notificacion a que hace referencia oficio 0755 de2012----Oficio 0755 de 25 de abril de 2012 solicita constancia de notificacion del oficio 1-70-10-16-01</t>
  </si>
  <si>
    <t>2 de octubre auto que decreta pruebas</t>
  </si>
  <si>
    <t>17/07/2014 CITA A AUDIENCIA CONCILIACION, PARA EL 13/08/2014 A LAS 9:00 AM</t>
  </si>
  <si>
    <t>recibida de la dra gladys leal el dia 16 de julio de 2012, se encuentra en periodo probatorio</t>
  </si>
  <si>
    <t>31/10/2012 se requiere accionante para que designe apoderado</t>
  </si>
  <si>
    <t>06/02/2014 confirma primera instancia</t>
  </si>
  <si>
    <t>OFICIO 0363 DE 17/05/2012 COPIA ANTECEDEMTES</t>
  </si>
  <si>
    <t>declara nulidad</t>
  </si>
  <si>
    <t>16/11/2012 auto que corre traslado por 2 dias del recurso de reposicion interpuesto contra auto que admite llamamiento en garantia.</t>
  </si>
  <si>
    <t>OFICIO 0962 SOLICITAN ANTECEDENTES ADMINISTRATIVOS 29/05/2012,    oficio 1280 de 18/07/2012 requiere dar respuesta a oficio 0962.</t>
  </si>
  <si>
    <t>30 de mayo se aporta certificado  de tiempo de servicios</t>
  </si>
  <si>
    <t>15 de mayo practica de pruebas.</t>
  </si>
  <si>
    <t>se contesta la demanda en abril de 2012</t>
  </si>
  <si>
    <t>25 de octubre 2012 traslado para alegar.</t>
  </si>
  <si>
    <t>13/11/2012 traslado para alegar por 5 dias.</t>
  </si>
  <si>
    <t>pendiente informe del abogado desigando por la Federecion Nacional de Departamentos, sobre la respuesta de la demanda la cual se notifico el 22/10/07 designado apoderado Dr,, Pablo Caceres,  quien contesto la demanda en 07/12/07,  presentado recurso contr</t>
  </si>
  <si>
    <t>CINCO DIAS PARA REALIZAR EL PAGO 10 DIAS PARA PROPONER EXCEPCIONES</t>
  </si>
  <si>
    <t>22 de octubre de 2012 se da traslado de excepciones propuestas por el departamento de risaralda.</t>
  </si>
  <si>
    <t>se fijo en lista el 6 de septiembre de 2012.</t>
  </si>
  <si>
    <t>notificacion y reparto el día 25/07/2012</t>
  </si>
  <si>
    <t>13 de septiembre de 2012  se contesta demanda.</t>
  </si>
  <si>
    <t>Noviembre 15 de 2012 se notifica adicion a la demanda.  oficio No. 1491 de 29/08/2012 solicita copia antecedentes.   notificacion y reparto 13/08/2012</t>
  </si>
  <si>
    <t>Se realizó la citación para notificación personal del Llamamiento en Garantía el día 25/11/2015- Se fijó fecha para la audiencia de fijación del litigio para el día 18 de julio a las 9:50 am. Se interpuso recurso de reposición-apelación contra este auto el día 02 de junio. Se designó Curador para el consorcio cuellar-acero 14/06/2016-NiegaApelación Pone en conocimiento Auto. 22/09/2016. Admite ApelaciónSolicitudNulidad04/04/2017</t>
  </si>
  <si>
    <t>27/11/2012 se contesta demanda</t>
  </si>
  <si>
    <t>se espera fijacion en lista</t>
  </si>
  <si>
    <t>notificacion y reparto 07/11/2012</t>
  </si>
  <si>
    <t xml:space="preserve">sentencia a favor del departamento, la parte demandante interpuso recurso de apelacion </t>
  </si>
  <si>
    <t>notificacion y reparto 07/12/2012</t>
  </si>
  <si>
    <t>Febrero 28 de 2014 en secretaria para pasar al despacho para el fallo</t>
  </si>
  <si>
    <t>fija audiencia de juzgamiento  16/04/2015</t>
  </si>
  <si>
    <t>A despacho para setencia</t>
  </si>
  <si>
    <t>se envia telegrama al representante legal del QBE SEGUROS S.A para que se notifique del contenido del auto No. 520 DEL 23 DE SEPTIEMBRE DE 2015, PARA EL CUAL SE ACEPTO LLAMAMIENTO EN GARANTIA.</t>
  </si>
  <si>
    <t>notificacion y reparto 05/03/2013</t>
  </si>
  <si>
    <t>notificacion y reparto 08/03/2013</t>
  </si>
  <si>
    <t xml:space="preserve">notificacion y reparto 12/04/2013. 20/06/2013 se ordena la citacion de la fiduciaria y la previsora </t>
  </si>
  <si>
    <t>notificacion y reparto 10/04/2013</t>
  </si>
  <si>
    <t>Notificacion y reparto 14/06/2013</t>
  </si>
  <si>
    <t>notificacion y reparto 27/06/2013</t>
  </si>
  <si>
    <t>notificacion y reparto 28/06/2013</t>
  </si>
  <si>
    <t>PENDIENTE FALLO APELACION NEGACION LLAMAMIENTO GARANTIA</t>
  </si>
  <si>
    <t>PENDIENTE TRASLADO</t>
  </si>
  <si>
    <t>notificacion y reparto 29/07/2013</t>
  </si>
  <si>
    <t>29/01/2015   se admite recurso de apelacion interpuesto por la parte demandada.</t>
  </si>
  <si>
    <t>notificacion y reparto 12/08/2013</t>
  </si>
  <si>
    <t>notificacion y reparto 21/08/2013</t>
  </si>
  <si>
    <t>notificacion y reparto 30/08/2013</t>
  </si>
  <si>
    <t>16/08/2016. TrasladoRecursoReposiciónAuto que desestimó dictamen pericial-31/05/2017</t>
  </si>
  <si>
    <t>notificacion y reparto 18/09/2013</t>
  </si>
  <si>
    <t>fija fecha de audiencia de pacto de cumplimiento para el dia 1 de septiembre de 2016</t>
  </si>
  <si>
    <t>06/02/2015 se revoca sentencia y se condena al fonndo de prestaciones sociales del magisterio.</t>
  </si>
  <si>
    <t>notificacion y reparto 17/10/2013</t>
  </si>
  <si>
    <t>avoca conocimiento</t>
  </si>
  <si>
    <t>Recurso de Apelación-Tribunal-NiegaLLamamiento al Depto.SolicitaCambioRadicación19/10/2016.CorrigeRadicación.22/03/2017.Estese a lo ResueltoNiegaApelación.24/04/2017</t>
  </si>
  <si>
    <r>
      <t>03-07-14              Audiencia de conciliación.</t>
    </r>
    <r>
      <rPr>
        <b/>
        <sz val="10"/>
        <rFont val="Arial"/>
        <family val="2"/>
      </rPr>
      <t xml:space="preserve"> ESTA PARA FALLO</t>
    </r>
  </si>
  <si>
    <t>notificacion y reparto 18/11/2013</t>
  </si>
  <si>
    <t>09/06/2014 Oficio Nº 1505 admiten demanda- Oficio Nº 1505 del 09-junio- 2014 allegar antecedentes administrativos que dieron origen a la expedición del acto administrativo demandado dentro de este proceso.  02-marzo-2016  Admitir el recurso de apelación interpuesto por la parte demandada. 02-marzo-2016  Admitir el recurso de apelación .interpuesto por el Depto de Rda , en contra de la sentencia proferida el día 30 de
octubre de 2015. 25-feb-2016 Auto resuelve admisibilidad recurso apelación. Admite recurso de apelación y corre traslado para alegar.</t>
  </si>
  <si>
    <t>30/01/2015 se concede recurso interpuesto por la parte demandada en contra del auto que nego llamamiento en garantía.</t>
  </si>
  <si>
    <t>30/06/2015 admite recurso de apelacion interpuesto por la parte demandada contra auto que declaro no probada la excepcion de  falta de legitimación en la causa por pasiva.</t>
  </si>
  <si>
    <t>30/01/2015 se concedio recurso de apelacion contra auto que declara  no probada la excepcion previa de falta de legitimacion en la causa por pasiva.23-feb-2016 Confírmase e l auto del 16 de enero de 201 5 proferido por el Juez Tercero Administrativo del Circuito de Pereira, en cuanto declaró n o probad a la excepción de falta de legitimación en la causa por pasiva</t>
  </si>
  <si>
    <r>
      <rPr>
        <b/>
        <sz val="10"/>
        <rFont val="Arial"/>
        <family val="2"/>
      </rPr>
      <t xml:space="preserve">18/08/2015 </t>
    </r>
    <r>
      <rPr>
        <sz val="10"/>
        <rFont val="Arial"/>
        <family val="2"/>
      </rPr>
      <t>SE LIBRAN OFICIOS. A SECRETARIA DE EDUCACION Y RECURSOS HUMANOS ACTOS DE NOMBRAMIENTO Y POSESION</t>
    </r>
  </si>
  <si>
    <t>notificación y reparto: 24/02/2014</t>
  </si>
  <si>
    <t>11/10/2016 solicita desistimiento</t>
  </si>
  <si>
    <t>notificación y reparto: 27/02/2014</t>
  </si>
  <si>
    <t>notificacion y reparto 04/03/2014</t>
  </si>
  <si>
    <r>
      <t xml:space="preserve">notificacion y reparto 07/03/2014  </t>
    </r>
    <r>
      <rPr>
        <b/>
        <sz val="10"/>
        <rFont val="Arial"/>
        <family val="2"/>
      </rPr>
      <t>24-feb-2016</t>
    </r>
    <r>
      <rPr>
        <sz val="10"/>
        <rFont val="Arial"/>
        <family val="2"/>
      </rPr>
      <t xml:space="preserve"> Procede a decidir el recurso de apelación interpuesto por la parte
demandante, contra la sentencia proferida en este proceso por la Juez, mediante la cual negó las súplicas de la demanda . CONFÍRMASE la sentencia proferida en este proceso por el Juzgado. </t>
    </r>
  </si>
  <si>
    <t>Concede recurso vs auto q niega llamamiento</t>
  </si>
  <si>
    <t>notificacion y reparto 28/03/2014</t>
  </si>
  <si>
    <r>
      <t>Me permito comunicarles que en </t>
    </r>
    <r>
      <rPr>
        <b/>
        <sz val="10"/>
        <rFont val="Arial"/>
        <family val="2"/>
      </rPr>
      <t>AUTO</t>
    </r>
    <r>
      <rPr>
        <sz val="10"/>
        <rFont val="Arial"/>
        <family val="2"/>
      </rPr>
      <t> del 27 de marzo, proferido dentro del proceso de la referencia, se fijó como fecha para la celebración de la audiencia de conciliación el día</t>
    </r>
    <r>
      <rPr>
        <b/>
        <sz val="10"/>
        <rFont val="Arial"/>
        <family val="2"/>
      </rPr>
      <t> veintitrés (23) de abril de dos mil quince (2015) a las diez (10:00 a.m.)</t>
    </r>
  </si>
  <si>
    <r>
      <t xml:space="preserve">11-11-2014    Audiencia de conciliació </t>
    </r>
    <r>
      <rPr>
        <b/>
        <sz val="10"/>
        <rFont val="Arial"/>
        <family val="2"/>
      </rPr>
      <t xml:space="preserve">.ESTA PARA FALLO    </t>
    </r>
    <r>
      <rPr>
        <sz val="10"/>
        <rFont val="Arial"/>
        <family val="2"/>
      </rPr>
      <t xml:space="preserve">         </t>
    </r>
  </si>
  <si>
    <t>4/09/2015 SE INCORPORAN PRUEBAS. 28/09/2015 ACEPTA DESISTIMIENTO, ORDENA LIQUIDACION DE GASTOS Y ARCHIVO DE LO ACTUADO</t>
  </si>
  <si>
    <r>
      <t xml:space="preserve">notificacion y reparto 07/04/2014  </t>
    </r>
    <r>
      <rPr>
        <b/>
        <sz val="10"/>
        <rFont val="Arial"/>
        <family val="2"/>
      </rPr>
      <t xml:space="preserve">22-FEB-2016 </t>
    </r>
    <r>
      <rPr>
        <sz val="10"/>
        <rFont val="Arial"/>
        <family val="2"/>
      </rPr>
      <t>CONFÍRMASE la sentencia del 26 de noviembre de 2014 proferida en este proceso por el Juzgado Tercero Administrativo del Circuito de Pereira .</t>
    </r>
    <r>
      <rPr>
        <b/>
        <sz val="10"/>
        <rFont val="Arial"/>
        <family val="2"/>
      </rPr>
      <t xml:space="preserve">
</t>
    </r>
    <r>
      <rPr>
        <sz val="10"/>
        <rFont val="Arial"/>
        <family val="2"/>
      </rPr>
      <t xml:space="preserve">Se condena en costas en esta instancia a la parte demandante vencida . </t>
    </r>
    <r>
      <rPr>
        <b/>
        <sz val="10"/>
        <rFont val="Arial"/>
        <family val="2"/>
      </rPr>
      <t xml:space="preserve">
</t>
    </r>
  </si>
  <si>
    <r>
      <t xml:space="preserve">notificacion y reparto 07/04/2014 </t>
    </r>
    <r>
      <rPr>
        <b/>
        <sz val="10"/>
        <rFont val="Arial"/>
        <family val="2"/>
      </rPr>
      <t xml:space="preserve"> 23-feb-2016 </t>
    </r>
    <r>
      <rPr>
        <sz val="10"/>
        <rFont val="Arial"/>
        <family val="2"/>
      </rPr>
      <t>Encontrándose e l proceso en la oportunidad de proferir sentencia de segunda instancia, la parte actora ha formulad o solicitud d e suspensión del proceso,  niégase la solicitud de suspensión del proceso formulada por la parte demandante.</t>
    </r>
    <r>
      <rPr>
        <b/>
        <sz val="10"/>
        <rFont val="Arial"/>
        <family val="2"/>
      </rPr>
      <t xml:space="preserve"> 07-marzo-2016</t>
    </r>
    <r>
      <rPr>
        <sz val="10"/>
        <rFont val="Arial"/>
        <family val="2"/>
      </rPr>
      <t xml:space="preserve"> falla confírmase la sentencia del 26 de noviembre de 2014 proferida en este
proceso por el Juzgado Tercero Administrativo del Circuito de Pereira.</t>
    </r>
  </si>
  <si>
    <t>Se señaló fecha para audiencia inicial 20 Nov-2014</t>
  </si>
  <si>
    <t>se admite recurso de apelacion en contra de auto que negó llamamiento en garantía.</t>
  </si>
  <si>
    <t>09/04/2014 notificacion y reparto. 03-marzo-2016 Fijan fecha audiencia inicial  15-ab-2016 11:00 am</t>
  </si>
  <si>
    <t>se contesto demanda</t>
  </si>
  <si>
    <t>audiencia inicial 30/01/2014</t>
  </si>
  <si>
    <t>audiencia inicial 30/01/2015</t>
  </si>
  <si>
    <t xml:space="preserve">notificacion y reparto  11/04/2014. 30 de abril de 2015 Apelación de Auto - niega llamamiento en garantía.  </t>
  </si>
  <si>
    <t>notificacion y reparto 21/04/2014</t>
  </si>
  <si>
    <t xml:space="preserve">24/02/2015 se concede recurso de apelacion interpuesto por la parte demandante </t>
  </si>
  <si>
    <t>se celebro audiencia inicial 2 de febrero de 2015</t>
  </si>
  <si>
    <t>11/03/2015 se acepta recurso de apelacion en contra de auto que negó llamamiento en garantía.</t>
  </si>
  <si>
    <r>
      <t>13/10/2015 se confirma auto apelado por el cual se negó llamamiento en garantía.</t>
    </r>
    <r>
      <rPr>
        <b/>
        <sz val="10"/>
        <rFont val="Arial"/>
        <family val="2"/>
      </rPr>
      <t>18-feb-2016</t>
    </r>
    <r>
      <rPr>
        <sz val="10"/>
        <rFont val="Arial"/>
        <family val="2"/>
      </rPr>
      <t xml:space="preserve"> EL ESTADO ELECTRÓNICO No. 012 DEL DÍA 18 DE FEBRERO DE 2016, DE CONFORMIDAD CON LO DISPUESTO EN EL PARÁGRAFO 3 DEL ARTÍCULO 201 DEL CPACA. </t>
    </r>
  </si>
  <si>
    <t>notificacion y reparto 13/05/2014</t>
  </si>
  <si>
    <r>
      <t xml:space="preserve">Se contesto demanda- Confirman auto 19-01-2016  </t>
    </r>
    <r>
      <rPr>
        <b/>
        <sz val="10"/>
        <rFont val="Arial"/>
        <family val="2"/>
      </rPr>
      <t xml:space="preserve">10-feb-2016 </t>
    </r>
    <r>
      <rPr>
        <sz val="10"/>
        <rFont val="Arial"/>
        <family val="2"/>
      </rPr>
      <t>fija fecha cont.aud.inicial 25-02-2016 (2:40)</t>
    </r>
  </si>
  <si>
    <t>notificacion y reparto 13/05/2014, 30 de abril Admitir el recurso de apelación interpuesto por la apoderada de la entidad demandada en contra del auto de fecha 27 de febrero de 2015.  02-marzo-2016Tribunal de lo contencioso admtivo de Rda, el 25-feb-2016 procede a decidir el recurso de apelación interpuesto por el Depto de Risaralda. Confírmase el auto del 27-feb-2015, proferido por el juez tercero admtivo del circuito de Pereira, en cuanto declaró no probada la excepción de falta de  legitimación en la causa por pasiva, propuesta por el Depto de Rda, a excepción de lo relativo a la condena en costas, decisión que se revoca. 26-feb-2016 Auto decide el recurso. Confirma auto en cuanto  declaró no probada la excepción de falta de legitimación  en la causa por pasiva y revoca condena en costas.</t>
  </si>
  <si>
    <r>
      <t xml:space="preserve">se contesto demanda- Confirma auto 19-01-2016    </t>
    </r>
    <r>
      <rPr>
        <b/>
        <sz val="10"/>
        <rFont val="Arial"/>
        <family val="2"/>
      </rPr>
      <t xml:space="preserve">10-feb-2016 </t>
    </r>
    <r>
      <rPr>
        <sz val="10"/>
        <rFont val="Arial"/>
        <family val="2"/>
      </rPr>
      <t>fija fecha cont.aud.inicial 25-02-2016 (2:40)</t>
    </r>
  </si>
  <si>
    <t>se contesto demanda. Oficio N°2319 se fija audicencia inicial  17 de junio/2015 , a par t ir de las 9:00 a.m.</t>
  </si>
  <si>
    <r>
      <t xml:space="preserve">28/05/2014, NOTIFICA AUTO ADMISORIO DE LA DEMANDA, 04/06/2014, SE CONTESTA DEMANDA , 08/08/2014 TRASLADO EXCEPCIONES, 29/08/2014 AUDIENCIA CONCILIACION, PARA EL 15 DE SEPTIEMBRE DE 2014 A LAS 2:30 PM  , 14/10/2014 DECRETA PRUEBAS. </t>
    </r>
    <r>
      <rPr>
        <sz val="10"/>
        <color indexed="10"/>
        <rFont val="Arial"/>
        <family val="2"/>
      </rPr>
      <t xml:space="preserve">12/11/2014 </t>
    </r>
    <r>
      <rPr>
        <sz val="10"/>
        <rFont val="Arial"/>
        <family val="2"/>
      </rPr>
      <t xml:space="preserve">DENIEGA SOLICITUD. </t>
    </r>
    <r>
      <rPr>
        <sz val="10"/>
        <color indexed="10"/>
        <rFont val="Arial"/>
        <family val="2"/>
      </rPr>
      <t xml:space="preserve">01/09/2015 </t>
    </r>
    <r>
      <rPr>
        <sz val="10"/>
        <rFont val="Arial"/>
        <family val="2"/>
      </rPr>
      <t xml:space="preserve">TRASLADO PARA ALEGAR , </t>
    </r>
    <r>
      <rPr>
        <sz val="10"/>
        <color indexed="10"/>
        <rFont val="Arial"/>
        <family val="2"/>
      </rPr>
      <t xml:space="preserve">08/09/2015 </t>
    </r>
    <r>
      <rPr>
        <sz val="10"/>
        <rFont val="Arial"/>
        <family val="2"/>
      </rPr>
      <t>SE PRESENTA ALEGATO</t>
    </r>
  </si>
  <si>
    <t>notificacion y reparto 30/05/2014</t>
  </si>
  <si>
    <t>Recurso contra auto que niega llamamiento</t>
  </si>
  <si>
    <t>notificacion y reparto 04/06/2014</t>
  </si>
  <si>
    <r>
      <t xml:space="preserve">notificacion y reparto 04/06/2014   </t>
    </r>
    <r>
      <rPr>
        <b/>
        <sz val="10"/>
        <rFont val="Arial"/>
        <family val="2"/>
      </rPr>
      <t>23-feb-2016</t>
    </r>
    <r>
      <rPr>
        <sz val="10"/>
        <rFont val="Arial"/>
        <family val="2"/>
      </rPr>
      <t xml:space="preserve"> Admitir el recurso de apelación interpuesto por la parte demandada, en contra de la sentencia dictada el día 26 de enero de 2015,
</t>
    </r>
  </si>
  <si>
    <t>Se contesto demanda</t>
  </si>
  <si>
    <t>Audiencia inicial 18/11/2014 a partir de las 5 pm.</t>
  </si>
  <si>
    <t>notificacion y reparto 14/07/2014</t>
  </si>
  <si>
    <t xml:space="preserve">26/06/2015 admite recurso de apelacion interpuesto por el departamento contra auto que nego llamamiento en garantia. 03-marzo-2016 CONFÍRMASE el auto del 23-oct-2014, por el Juzgado Segundo Admtivo de Pereira el cual se negó llamamiento en garantía que el depto de Rda </t>
  </si>
  <si>
    <t>notificacion y reparto 16/07/2014</t>
  </si>
  <si>
    <r>
      <t xml:space="preserve">Concede recurso vs auto q niega llamamiento. Secuencia 034 del 06 de mayo fijan fecha de audiencia inicial 10/06/2015 H: 10:40 am. </t>
    </r>
    <r>
      <rPr>
        <b/>
        <sz val="10"/>
        <rFont val="Arial"/>
        <family val="2"/>
      </rPr>
      <t>23-feb-2016</t>
    </r>
    <r>
      <rPr>
        <sz val="10"/>
        <rFont val="Arial"/>
        <family val="2"/>
      </rPr>
      <t xml:space="preserve"> Admiti  el recurso de apelación interpuesto por la parte demandante , encontra de la sentencia dictada el día 12 d e marzo de 2015 ,</t>
    </r>
  </si>
  <si>
    <t>Concediendo recurso de apelación contra auto q negó llamamiento en garantía al MEN, Recurso contra auto que niega llamamiento</t>
  </si>
  <si>
    <t>Concediendo recurso de apelación contra auto q negó llamamiento en garantía al MEN. Recurso contra auto que niega llamamiento, 30/04/2015 Admitir el recurso de apelación interpuesto por la parte demandada encontra del auto de fecha 6 de noviembre de 2014 , por medio del cual se negó u n llamamiento en garantía.</t>
  </si>
  <si>
    <t>Concediendo recurso de apelación contra auto q negó llamamiento en garantía al MEN. Recurso contra auto que niega llamamiento. 30 de abril de 2015 Admitir el recurso de apelación interpuesto por la parte demandada en contra del auto de fecha 6 de noviembre de 2014 , por medio del cual se negó un llamamiento en garantía</t>
  </si>
  <si>
    <t xml:space="preserve">Concediendo recurso de apelación contra auto q negó llamamiento en garantía al MEN. Recurso contra auto que niega llamamiento. 30 de abril de 2015 auto proferido Admitir el recurso de apelación interpuesto por la parte demandada en contra del auto de fecha 6 de noviembre de 2014 , por medio del cual se negó un llamamiento en garantía.  </t>
  </si>
  <si>
    <t>Concediendo recurso de apelación contra auto q negó llamamiento en garantía al MEN. Recurso contra auto que niega llamamiento</t>
  </si>
  <si>
    <t>notificacion y reparto 05/08/2014</t>
  </si>
  <si>
    <t>A DESPACHO PARA SENTENCIA DE 2 INSTANCIA 30/05/2017</t>
  </si>
  <si>
    <t>notificacion y reparto 15/08/2014</t>
  </si>
  <si>
    <t>Niega llamamiento en garantía MEN</t>
  </si>
  <si>
    <t>notificacion y reparto 01/09/2014</t>
  </si>
  <si>
    <t>notificacion y reparto 01/09/2014- 03-marzo-2016 fijan fechya de audiencia inicial el  18-ab-2016 a las 11:00 am</t>
  </si>
  <si>
    <t>se fija audiencia para el dia 29/11/2016 9:00 am</t>
  </si>
  <si>
    <t>24/09/2015 autoriza desglose</t>
  </si>
  <si>
    <t>SE FIJA AUDIENCIA  INICIAL DEL 180 PARA EL DÍA 12 DE OCTUBRE DE 2017 A LAS 2:00 PM</t>
  </si>
  <si>
    <t xml:space="preserve">Se realizó audiencia incial suspendida por apelación de auto que niega excepciones previas </t>
  </si>
  <si>
    <t xml:space="preserve">26/10/2016, Auto decide el recurso. Revoca auto de fech a 1 0 de mayo de 2016 proferido por el Juzgado Primero Administrativo de Pereira mediante el cual se negó el llamamiento en garantía que el departamento de Risaralda hizo en contra de Colmena  Vida y Riesgos Laborales.  </t>
  </si>
  <si>
    <t>notificacion y reparto 23/09/2014</t>
  </si>
  <si>
    <t xml:space="preserve">24/02/2016 SE NOTIFICA LLAMAMIENTO EN GARANTIA. </t>
  </si>
  <si>
    <t>13/03/2017 ingresa a despacho a resolver pruebas, fija audiencia para el dia 21/04/2017 8:30 se contesto la accion</t>
  </si>
  <si>
    <t>notificacion y reparto 29/09/2014</t>
  </si>
  <si>
    <t>notificacion y reparto 30/09/2014</t>
  </si>
  <si>
    <r>
      <t xml:space="preserve">notificacion y reparto 30/09/2014- </t>
    </r>
    <r>
      <rPr>
        <b/>
        <sz val="10"/>
        <rFont val="Arial"/>
        <family val="2"/>
      </rPr>
      <t xml:space="preserve">10-feb-2016 </t>
    </r>
    <r>
      <rPr>
        <sz val="10"/>
        <rFont val="Arial"/>
        <family val="2"/>
      </rPr>
      <t>según Oficio  Circ. Nº  0309 Denegar las pretensiones invocadas en este proceso de nulidad .03-marzo-2016 concede recurso apelación sentencia.</t>
    </r>
  </si>
  <si>
    <t>Audiencia de Pruebas. 24/11/2015. Suspendida hasta el 20/01/2016</t>
  </si>
  <si>
    <t>Notificación y reparto 08/10/2014. Mediante auto de sustanciación No. 180 del 11 de febrero,  se informa que el 28 de mayo de 2015 a partir de las 9:00 a.m.;  se fijó  como fecha de audiencia Inicial. Oficio Nº 1253 del 22 de abril enviar de manera inmediata antes del día 12 de mayo de 2015,.Antecedentes administrativos por la cual se niega el reconocimiento y pago deprima de servicios y la resolución por la cual se resolvió el recurso de  apelación y los certificados de tiempo de servicios y factores salariales devengados durante los 12 meses anteriores al momento en que adquirió el status</t>
  </si>
  <si>
    <t>notificacion y reparto 08/10/2014. Oficio Nº 1256 del 22 de abril enviar de manera inmediata antes del 12 de mayo de 2015,.Antecedentes administrativos por la cual se niega el reconocimiento y pago deprima de servicios y la resolución por la cual se resolvió el recurso de  apelación y los certificados de tiempo de servicios y factores salariales devengados durante los 12 meses anteriores al momento en que adquirió el status.</t>
  </si>
  <si>
    <t>notificacion y reparto 09/10/2014</t>
  </si>
  <si>
    <t xml:space="preserve">notificacion y reparto 09/10/2014. Oficio Nº 1298 audiencia inicial el 28 de mayo de 2015 a partir de las 10:00 a.m. Oficio Nº 1299 antes del día 15 de mayo de 2015, enviar antecedentes administrativos por la cual se niega el reconocimiento y pago deprima de servicios y los certificados de tiempo de servicios y factores salariales devengados durante los 12 meses anteriores al momento en que adquirió el status, </t>
  </si>
  <si>
    <t>notificacion y reparto 17/10/2014. Secuencia 034 del 06 de mayo concede recurso de apelación sentencia.</t>
  </si>
  <si>
    <r>
      <t xml:space="preserve">notificacion y reparto 17/10/2014 </t>
    </r>
    <r>
      <rPr>
        <b/>
        <sz val="10"/>
        <rFont val="Arial"/>
        <family val="2"/>
      </rPr>
      <t xml:space="preserve">17-feb-2016 </t>
    </r>
    <r>
      <rPr>
        <sz val="10"/>
        <rFont val="Arial"/>
        <family val="2"/>
      </rPr>
      <t xml:space="preserve"> Admitir el recurso de apelación interpuesto por la parte demandante , en contra de la sentencia proferida el día 20 de abril de 2015</t>
    </r>
  </si>
  <si>
    <r>
      <t xml:space="preserve">notificacion y reparto 17/10/2014  </t>
    </r>
    <r>
      <rPr>
        <b/>
        <sz val="10"/>
        <rFont val="Arial"/>
        <family val="2"/>
      </rPr>
      <t xml:space="preserve">17-feb-2016 </t>
    </r>
    <r>
      <rPr>
        <sz val="10"/>
        <rFont val="Arial"/>
        <family val="2"/>
      </rPr>
      <t>Admitir el recurso de apelación interpuesto por la parte demandante , en contra de la sentencia proferida el día 20 de abril de 2015</t>
    </r>
  </si>
  <si>
    <t>ADMITE RECURSO DE APELACIÓN  15/03/2016</t>
  </si>
  <si>
    <t>notificacion y reparto 23/10/2014</t>
  </si>
  <si>
    <t>23/10/2014 notificacion y reparto. 03/03/2016 03-marzo-2016 Tribunal de lo contencioso admtivo de Rda- La Juez Segunda Admtiva del Circuito de Pereira , Admitir el recurso de apelación interpuesto por la parte demandante, en contra de la sentencia dictada el día 19 de marzo de 2015.  26-feb-2016 Auto resuelve admisibiloidad recurso apelación. Admite recurso de apelación y corre traslado para alegar.</t>
  </si>
  <si>
    <r>
      <t xml:space="preserve">notificacion y reparto 23/10/2014 - </t>
    </r>
    <r>
      <rPr>
        <b/>
        <sz val="10"/>
        <rFont val="Arial"/>
        <family val="2"/>
      </rPr>
      <t>15-feb-2016</t>
    </r>
    <r>
      <rPr>
        <sz val="10"/>
        <rFont val="Arial"/>
        <family val="2"/>
      </rPr>
      <t xml:space="preserve">   Admitir el recurso de apelación interpuesto por la parte demandante , en contra de la sentencia proferid a el día 23 de abril de 2015 ,</t>
    </r>
  </si>
  <si>
    <t xml:space="preserve">31/08/2016 acepta desistimeinto </t>
  </si>
  <si>
    <t>notificacion y reparto 27/10/2014. Secuencia 034 del 06 de mayo fijan audiencia inicial  03/06/2015 H:11:00 am</t>
  </si>
  <si>
    <t>notificacion y reparto 27/10/2014. secuencia 034 del 06 de mayo fijan audiencia inicial 04/06/2015 H: 5:00 pm</t>
  </si>
  <si>
    <t>notificacion y reparto 27/10/2014. Secuencia 034 del 06 de mayo fijan audiencia inicial 04/06/2015 H:5:00 pm</t>
  </si>
  <si>
    <t>notificacion y reparto 27/10/2014. Secuencia 034 del 06 de mayo fijan audiencia inicial 04/06/2015 H: 5:00 pm</t>
  </si>
  <si>
    <t>notificacion y reparto 27/10/2014. Audiencia inicial 22 de mayo/2015 a las 3:30 pm</t>
  </si>
  <si>
    <t>Notificación electrónica 27/10/2014. Secuencia 034 del 06 de mayo fijan audiencia inicial 03/06/2015 H:11 00 am</t>
  </si>
  <si>
    <t xml:space="preserve">Notificación electrónica 27/10/2014 </t>
  </si>
  <si>
    <t>notificacion y reparto 28/10/2014</t>
  </si>
  <si>
    <t>A DESPACHO PARA SENTENCIA 25/09/2015</t>
  </si>
  <si>
    <t xml:space="preserve">22/06/2015 fija fecha para audiencia </t>
  </si>
  <si>
    <t>audiencia inicial 21/08/2015</t>
  </si>
  <si>
    <t>28/06/2016 se revoca auto que declaro probada la excepcion y ordeno archivar el proceso, y se remite nuevamente para que siga su tramite.</t>
  </si>
  <si>
    <t>notificacion y reparto 11/11/2014</t>
  </si>
  <si>
    <t>notificacion y reparto 12/11/2014</t>
  </si>
  <si>
    <t>notificacion y reparto 24/11/2014</t>
  </si>
  <si>
    <t>notificacion y reparto 02/12/2014</t>
  </si>
  <si>
    <t>notificacion y reparto 11/12/2014</t>
  </si>
  <si>
    <t>notificacion y reparto 15/12/2014</t>
  </si>
  <si>
    <t>fija fecha de Audiencia Inicial para el 02/02/2016.  9:00</t>
  </si>
  <si>
    <t>notificacion y reparto 16/12/2014. Audicienca inicial 26/05/2015 a la 3:30 de la tarde</t>
  </si>
  <si>
    <t>notificacion y reparto 16/12/2014. Audiciencia inicial 26/05/2015 a las 3:30 pm</t>
  </si>
  <si>
    <t>notificacion y reparto 16/12/2014. audiencia inicial a partir de las tres de la tarde de 26/05/2015,</t>
  </si>
  <si>
    <t>notificacion y reparto 16/12/2014, audiencia inicial a partir de las tres de la tarde de 26/05/2015</t>
  </si>
  <si>
    <t>notificacion y reparto 16/12/2014. Audiencia inicial a partir de las tres de la tarde de 26/05/2015</t>
  </si>
  <si>
    <t>notificacion y reparto 16/12/2014,  SE CITA a los apoderados a la audiencia inicial a partir de las tres de la tarde de 26/05/2015</t>
  </si>
  <si>
    <t>notificacion y reparto 16/12/2014. Notificación estado 28 de abril de 2015</t>
  </si>
  <si>
    <r>
      <t xml:space="preserve">28-10-2015 se notifica demanda - Oficio N° 247 del </t>
    </r>
    <r>
      <rPr>
        <b/>
        <sz val="10"/>
        <rFont val="Arial"/>
        <family val="2"/>
      </rPr>
      <t>10-feb-2016</t>
    </r>
    <r>
      <rPr>
        <sz val="10"/>
        <rFont val="Arial"/>
        <family val="2"/>
      </rPr>
      <t xml:space="preserve"> notifican traslado</t>
    </r>
  </si>
  <si>
    <r>
      <rPr>
        <b/>
        <sz val="10"/>
        <rFont val="Arial"/>
        <family val="2"/>
      </rPr>
      <t>23/02/2016</t>
    </r>
    <r>
      <rPr>
        <sz val="10"/>
        <rFont val="Arial"/>
        <family val="2"/>
      </rPr>
      <t xml:space="preserve"> oportunidad de proferir sentencia de segunda
instancia , la parte actora ha formulado solicitud de suspensión del proceso.  NIÉGASE LA SOLICITUD DE SUSPENSIÓN DEL PROCESO formulada por la
parte demandante ,</t>
    </r>
  </si>
  <si>
    <r>
      <t xml:space="preserve"> 23-feb-2016 Encontrándose e l proceso en la oportunidad de proferir sentencia de segunda instancia, la parte actora ha formulad o solicitud d e suspensión del  proceso,  niégase la solicitud de suspensión del proceso formulada por la parte demandante.</t>
    </r>
    <r>
      <rPr>
        <b/>
        <sz val="10"/>
        <rFont val="Arial"/>
        <family val="2"/>
      </rPr>
      <t xml:space="preserve">07-marzo-2016 </t>
    </r>
    <r>
      <rPr>
        <sz val="10"/>
        <rFont val="Arial"/>
        <family val="2"/>
      </rPr>
      <t xml:space="preserve">Falla confírmese la sentencia proferida en este proceso por el Juzgado Segundo Administrativo de Pereira . </t>
    </r>
    <r>
      <rPr>
        <b/>
        <sz val="10"/>
        <rFont val="Arial"/>
        <family val="2"/>
      </rPr>
      <t xml:space="preserve">
</t>
    </r>
  </si>
  <si>
    <r>
      <t xml:space="preserve">15/08/2014 se admite demanda- 23-feb-2016 Encontrándose e l proceso en la oportunidad de proferir sentencia de segunda instancia, la parte actora ha formulad o solicitud d e suspensión del proceso,  niégase la solicitud de suspensión del proceso formulada por la parte demandante. </t>
    </r>
    <r>
      <rPr>
        <b/>
        <sz val="10"/>
        <rFont val="Arial"/>
        <family val="2"/>
      </rPr>
      <t>07-marzo-2016</t>
    </r>
    <r>
      <rPr>
        <sz val="10"/>
        <rFont val="Arial"/>
        <family val="2"/>
      </rPr>
      <t xml:space="preserve"> falla confírmase la sentencia proferida en este proceso por el Juzgado Segundo Administrativo de Pereira . </t>
    </r>
  </si>
  <si>
    <t xml:space="preserve">23/02/2016 Formulo llamamiento para solicitarle unos documentos. </t>
  </si>
  <si>
    <t xml:space="preserve">Noviembre 25 de 2016: Se niega el decreto de la medida cautelar solicitada por el actor popular. </t>
  </si>
  <si>
    <t>notificacion y reparto 26/01/2015</t>
  </si>
  <si>
    <t xml:space="preserve"> Marzo 9-16: se decreta etapa probatoria, se tienen como tales las documentales aportadas por los demandados, se dcreta prueba pericial con perito de la lista de auxiliares de Pereira, para qe determine el grado de contaminación del río Barragán por aguas residuales, se reconoce personería. </t>
  </si>
  <si>
    <t>notificacion y reparto 29/01/2015</t>
  </si>
  <si>
    <t>se confirma sentencia condenando al Departamento</t>
  </si>
  <si>
    <t>notificacion y reparto 17/02/2015</t>
  </si>
  <si>
    <r>
      <rPr>
        <b/>
        <sz val="10"/>
        <rFont val="Arial"/>
        <family val="2"/>
      </rPr>
      <t>17/03/2017 NIEGA SOLICITUD DE CONTINUACION DEL PROCESO</t>
    </r>
    <r>
      <rPr>
        <sz val="10"/>
        <rFont val="Arial"/>
        <family val="2"/>
      </rPr>
      <t xml:space="preserve"> </t>
    </r>
    <r>
      <rPr>
        <b/>
        <sz val="10"/>
        <rFont val="Arial"/>
        <family val="2"/>
      </rPr>
      <t xml:space="preserve">EL MISMO SE TIENE QUE AGRUPAR A OTRO PROCESO.  </t>
    </r>
    <r>
      <rPr>
        <sz val="10"/>
        <rFont val="Arial"/>
        <family val="2"/>
      </rPr>
      <t xml:space="preserve">                        09/03/2016 NO REPONE AUTO QUE ORDENA TRASLADO PARA ALEGAR. 10/05/2016, SE SUSPENDE EL PROCESOMIENTRAS SE RESUELVE LA DEMANDA DE NULIDAD PRESENTADA POR WILLIAM GARCIA GIRALDO</t>
    </r>
  </si>
  <si>
    <t>notificacion y reparto 12/03/2015</t>
  </si>
  <si>
    <t>se contesto demanda, pendiente audiencia inicial.</t>
  </si>
  <si>
    <t>4/11/2015 modifica fecha para audiencia de practica de pruebas, nueva fecha 4/2/2016,</t>
  </si>
  <si>
    <t>notificacion y reparto 06/04/2015</t>
  </si>
  <si>
    <t>notificacion y reparto 15/04/2015</t>
  </si>
  <si>
    <t>notificacion y reparto 16/04/2015</t>
  </si>
  <si>
    <t xml:space="preserve">03/10/2016 fija audiencia de conciliacion </t>
  </si>
  <si>
    <t>notificacion y reparto 28/04/2015</t>
  </si>
  <si>
    <t>notificacion y reparto 25/05/2015</t>
  </si>
  <si>
    <t>28/06/2016 admite llamamiento en garantia que hace la ESE mental a la aseguradora.</t>
  </si>
  <si>
    <t>18/04/2016 a despacho para sentencia</t>
  </si>
  <si>
    <t>09/11/2016 audiencia de pruebas</t>
  </si>
  <si>
    <t>notificacion y reparto 02/06/2015</t>
  </si>
  <si>
    <t>notificacion y reparto 05/06/2015</t>
  </si>
  <si>
    <t>notificacion y reparto 17/06/2015</t>
  </si>
  <si>
    <t>notificacion y reparto 23/06/2015</t>
  </si>
  <si>
    <t xml:space="preserve">FUE NOTIFICADO POR NUMERO DE ORDEN 18 Y SE LLAMÓ AL JUZGADO E INFORMARON QUE LA AUDIENCIA INICIAL ES EL 26 DE MAYO/2015 H:2 Y 30 DE LA TARDE. </t>
  </si>
  <si>
    <t>notificacion y reparto 28/07/2015</t>
  </si>
  <si>
    <r>
      <t>10/03/2016 requiérase al Departamento de Risaralda, a través de su Secretaría de Educación , para que allegue los antecedentes administrativos de la actuación acusada. </t>
    </r>
    <r>
      <rPr>
        <b/>
        <sz val="10"/>
        <rFont val="Arial"/>
        <family val="2"/>
      </rPr>
      <t>La inobservancia de este deber constituye falta gravísima del funcionario encargado del asunto. Se reitera que la información debe reposar en el expediente antes del 16 de marzo de la presente anualidad, día en que se llevará a cabo la audiencia inicial.</t>
    </r>
  </si>
  <si>
    <t>notificacion y reparto 13/08/2015</t>
  </si>
  <si>
    <t>30/08/2016 admite apelacion interpuesta por departamento</t>
  </si>
  <si>
    <t>Se contestó demanda   a 03 de febrero traslado</t>
  </si>
  <si>
    <t xml:space="preserve">13/03/2017, SE REALIZA AUDIENCIA INICIAL 16/03/2017, AUTO POR EL CUAL FIJA AUDIENCIA PARA SUSTENTACION DICTAMEN NEUROSIQUIATRICO, PARA EL 24 DE OCTUBRE DE 2017 A LAS 8 AM 16/03/2017 JUZGADO OFICIA A LA SECRETARIA DE INFRAESTRUCTURA SOLICITANDO ESTADISTICAS DE MUERTOS Y LESIONADO EN LA VIA, REPORTE DE VISITAS DE CONTROL Y VIGILANCIA EN LA VIA </t>
  </si>
  <si>
    <t>notificacion y reparto 25/08/2015</t>
  </si>
  <si>
    <r>
      <t xml:space="preserve">notificacion y reparto 26/08/2015   </t>
    </r>
    <r>
      <rPr>
        <b/>
        <sz val="10"/>
        <rFont val="Arial"/>
        <family val="2"/>
      </rPr>
      <t xml:space="preserve">04-marzo-2016 </t>
    </r>
    <r>
      <rPr>
        <sz val="10"/>
        <rFont val="Arial"/>
        <family val="2"/>
      </rPr>
      <t>deberá allegar el expediente administrativo que contenga los antecedentes de las actuaciones objeto de este proceso y que se encuentren en su poder</t>
    </r>
  </si>
  <si>
    <t>notificacion y reparto 14/09/2015</t>
  </si>
  <si>
    <t>Concede Recurso de Apelación y traslado para alegar. 27/04/2015. se presentan los alegatos de segunda instancia el día 02/05/2016</t>
  </si>
  <si>
    <r>
      <t xml:space="preserve">notificacion y reparto 02/09/2015   26-feb-2016 </t>
    </r>
    <r>
      <rPr>
        <sz val="10"/>
        <rFont val="Arial"/>
        <family val="2"/>
      </rPr>
      <t>se ordena requerir al Secretario de Educación Departamental allegar en su totalidad los antecedentes admtivos.</t>
    </r>
  </si>
  <si>
    <t>28/06/2016 se devuelve a la oficina de reparto para que se designe a los juzgados civiles por competencia.</t>
  </si>
  <si>
    <t>notificacion y reparto 30/09/2015</t>
  </si>
  <si>
    <r>
      <t xml:space="preserve">05/10/2015 notificacion y reparto. </t>
    </r>
    <r>
      <rPr>
        <sz val="10"/>
        <rFont val="Arial"/>
        <family val="2"/>
      </rPr>
      <t>07-mar-2016 citan a la audicencia inicial 08-AB-2016  7:30 am</t>
    </r>
  </si>
  <si>
    <r>
      <t xml:space="preserve">08/10/2015 notificacion y reparto- 07-marzo-2016 </t>
    </r>
    <r>
      <rPr>
        <sz val="10"/>
        <rFont val="Arial"/>
        <family val="2"/>
      </rPr>
      <t>audiencia inicial 08-AB-2016 7:30 am</t>
    </r>
  </si>
  <si>
    <t>14/10/2015, NOTIFICA AUTO ADMISORIO DE LA DEMANDA 27/10/2015 se contesta demanda 13/11/2015 ORDENA REMITIR EXPEDIENTE PARA ACUMULACIÓN, 03/12/2015 RESUELVE INTEGRACIÓN MIEMBROS GRUPO</t>
  </si>
  <si>
    <t>notificacion y reparto  16/10/2015</t>
  </si>
  <si>
    <t xml:space="preserve">mayo16 de 2017: Tralsado de 5 díaspara alegatos. Mayo 18 de 2017: Se presentaron alegatos de conclusión </t>
  </si>
  <si>
    <t>en tramite</t>
  </si>
  <si>
    <r>
      <t>febrero 22 de 2016: notificación personal (buzón) de la demanda. Abril 21 de 2016- Presentación de contestación de demanda y llamamiento en garantía a la Previsora</t>
    </r>
    <r>
      <rPr>
        <sz val="10"/>
        <color indexed="40"/>
        <rFont val="Arial"/>
        <family val="2"/>
      </rPr>
      <t xml:space="preserve">. </t>
    </r>
    <r>
      <rPr>
        <sz val="10"/>
        <rFont val="Arial"/>
        <family val="2"/>
      </rPr>
      <t>Agosto 23 de 2016: auto que admite llamamientos en garantía y reconoce personería.Noviembre 11 de 2016: Se da traslado al demandante de las excepciones de los demandados</t>
    </r>
    <r>
      <rPr>
        <sz val="10"/>
        <color indexed="40"/>
        <rFont val="Arial"/>
        <family val="2"/>
      </rPr>
      <t xml:space="preserve">.  </t>
    </r>
  </si>
  <si>
    <t>Oficio No. 0124. Pereira, 02 de febrero del 2016. se admite demanda</t>
  </si>
  <si>
    <t>01-MARZO-2016 admite demanda el auto de fecha 24 de sept de 2015.</t>
  </si>
  <si>
    <t>15/07/2016 admite recurso</t>
  </si>
  <si>
    <t>notificacion fisica 27/04/2016</t>
  </si>
  <si>
    <t>notificación y reparto 03/03/2016</t>
  </si>
  <si>
    <t>notificación y reparto 09/03/2016</t>
  </si>
  <si>
    <t>AUDIENCIA INICIAL 31/10/2016 A LAS 9:00 AM</t>
  </si>
  <si>
    <t>notificacion y reparto 10/03/2016</t>
  </si>
  <si>
    <t>CONVOCA A LAS PARTES A AUDIENCIA INICIAL PARA EL 17/1/2017 A LAS 2:00 P.M.</t>
  </si>
  <si>
    <t>notificacion y reparto 31/03/2016</t>
  </si>
  <si>
    <t>notificacion y reparto 29/03/2016</t>
  </si>
  <si>
    <t>notificacion y reparto 09/04/2016</t>
  </si>
  <si>
    <t>notificacion y reparto 08/04/2016</t>
  </si>
  <si>
    <t>notificacion y reparto 15/04/2016</t>
  </si>
  <si>
    <t>notificacion y reparto 19/04/2016</t>
  </si>
  <si>
    <t>notificacion y reparto 03/05/2016</t>
  </si>
  <si>
    <t>15/11/2016 auto admite llamamiento en garantía</t>
  </si>
  <si>
    <t>notificacion y reparto 16/05/2016</t>
  </si>
  <si>
    <t>notificacion y reparto 17/05/2016</t>
  </si>
  <si>
    <t>SE CONTESTO DEMANDA EL 22 DE JULIO DE 2016, SE FIJA AUDIENCIA DEL 180 PARA EL DIA 6 DE COTUBRE DE 2017 A LAS 08:00 AM.</t>
  </si>
  <si>
    <t>notificacion y reparto 18/05/2016</t>
  </si>
  <si>
    <t>notificacion y reparto 20/05/2016</t>
  </si>
  <si>
    <t>notificacion y reparto 24/05/2016</t>
  </si>
  <si>
    <t>CITASE A LAS PARTES Y AL MINISTERIO A AUDIENCIA INICIAL DEL ART 180 PARA EL 14 DE FEBRERO DE 2017 A LAS 9:00 A.M</t>
  </si>
  <si>
    <t>notificacion y reparto 05/07/2016</t>
  </si>
  <si>
    <t>notificacion y reparto 08/07/2016</t>
  </si>
  <si>
    <t>notificacion y reparto 13/07/2016</t>
  </si>
  <si>
    <t>notificacion y reparto 21/07/2016</t>
  </si>
  <si>
    <t>notificacion y reparto 01/08/2016</t>
  </si>
  <si>
    <t xml:space="preserve">SE CONTESTO DEMANDA </t>
  </si>
  <si>
    <t>29/11/2016</t>
  </si>
  <si>
    <t>notificación y reparto 01/09/2016</t>
  </si>
  <si>
    <t>notificacion y reparto 06/09/2016</t>
  </si>
  <si>
    <t>notificacion y reparto 07/09/2016</t>
  </si>
  <si>
    <t>notificacion y reparto 12/09/2016</t>
  </si>
  <si>
    <t>notificacion y reparto 13/09/2016</t>
  </si>
  <si>
    <t>SE CONTESTO DEMANDA EL 02 DE NOVIEMBRE DE 2016, SE FIJA AUDIENCIA DEL 180 PARA EL DIA 14 DE JULIO DE 2.017 A LAS 11:20 AM.</t>
  </si>
  <si>
    <t>notificacion y reparto 14/09/2016</t>
  </si>
  <si>
    <t>notificacion y reparto 15/09/2016</t>
  </si>
  <si>
    <t>notificacion y reparto 22/09/2016</t>
  </si>
  <si>
    <t>notificacion y reparto 23/09/2016</t>
  </si>
  <si>
    <t>notificacion y reparto</t>
  </si>
  <si>
    <t>se contesto demanda el  20 de enero de 2017</t>
  </si>
  <si>
    <t>notificacion y reparto 07/10/2016</t>
  </si>
  <si>
    <t xml:space="preserve">notificacion y reparto </t>
  </si>
  <si>
    <t>notificacion y reparto 11/11/2016</t>
  </si>
  <si>
    <t>Mayo 22 de 2017: Fija Fecha para audiencia inicial el día 10 de octubre de 2017 a las 8:00 a.m.</t>
  </si>
  <si>
    <t>audiencia 1/09/2017</t>
  </si>
  <si>
    <t>16/06/2017 audiencia a las 2 pm</t>
  </si>
  <si>
    <t>Audiencia inicial 3/10/2017 10:30</t>
  </si>
  <si>
    <t>se contestó la acción popular el 27/02/2017</t>
  </si>
  <si>
    <t>Auto niega aplazamiento diligencia inspección</t>
  </si>
  <si>
    <t>se contestó la acción popular el 07/03/2017</t>
  </si>
  <si>
    <t xml:space="preserve">mayo 22 de 2017: Notifican auto de mandamiento de pago proferido el dia 19 de enero de 2017. Mayo 29 de 2017: Presentación de escrito de excepciones.  </t>
  </si>
  <si>
    <t>Se contesto la demanda el 28 de Marzo 2017</t>
  </si>
  <si>
    <t>alto</t>
  </si>
  <si>
    <t>Medio</t>
  </si>
  <si>
    <t>media</t>
  </si>
  <si>
    <t>medio</t>
  </si>
  <si>
    <t>bajo</t>
  </si>
  <si>
    <t>Departamento</t>
  </si>
  <si>
    <t>891480085-7</t>
  </si>
  <si>
    <t>Bajo</t>
  </si>
  <si>
    <t>Alto</t>
  </si>
  <si>
    <t>luz marina zapata rodriguez</t>
  </si>
  <si>
    <t>2017-00169</t>
  </si>
  <si>
    <t>luis felipe aguirre aguirre</t>
  </si>
  <si>
    <t>2016-00557</t>
  </si>
  <si>
    <t>jose isdaen correa gomez</t>
  </si>
  <si>
    <t>2017-00237</t>
  </si>
  <si>
    <t>martha lucia piedrahita correa y otros</t>
  </si>
  <si>
    <t>2017-00092</t>
  </si>
  <si>
    <t>falla medica</t>
  </si>
  <si>
    <t>silvia gomez</t>
  </si>
  <si>
    <t>2017-0091</t>
  </si>
  <si>
    <t>inconvenientes con la quebrada frailes</t>
  </si>
  <si>
    <t>defensoria regional del pueblo</t>
  </si>
  <si>
    <t>maria catalina correa</t>
  </si>
  <si>
    <r>
      <rPr>
        <sz val="9"/>
        <rFont val="Arial"/>
        <family val="2"/>
      </rPr>
      <t>Febrero 14 de 2017: Notificación de la Accion al Departamento   Febrero 22 de 2017: Se lleva escrito de contestación de la acción.Julio 13 de 2017: auto que decreta el agotamiento de la jurisdicción y archivo del proceso.</t>
    </r>
    <r>
      <rPr>
        <sz val="9"/>
        <color rgb="FF00B0F0"/>
        <rFont val="Arial"/>
        <family val="2"/>
      </rPr>
      <t xml:space="preserve"> Julio 27 de 2017: Corre traslado de recurso de apelación interpuesto por la Defensoría del pueblo </t>
    </r>
  </si>
  <si>
    <r>
      <rPr>
        <sz val="9"/>
        <rFont val="Arial"/>
        <family val="2"/>
      </rPr>
      <t xml:space="preserve">Febrero 24 de 2017: Notificación de la Accion al Departamento. Marzo 9 de 2017: Presentación de la contestación de la acción   Marzo 17 de 2017: Traslado del as excepciones propuestas por las entidades accionadas. Junio 13 de 2017: Fija fecha para audiencia de pacto de cumplimiento para el día 26 de julio de 2017 a las 2:30 P.M. </t>
    </r>
    <r>
      <rPr>
        <sz val="9"/>
        <color rgb="FF00B0F0"/>
        <rFont val="Arial"/>
        <family val="2"/>
      </rPr>
      <t xml:space="preserve">Julio 26 de 2017: : Audiencia de pacto de cumplimiento fallida; decreto de pruebas  . </t>
    </r>
  </si>
  <si>
    <r>
      <rPr>
        <sz val="9"/>
        <rFont val="Arial"/>
        <family val="2"/>
      </rPr>
      <t xml:space="preserve">Febrero 7 de 2017: Auto admisrio de la demanda. Marzo 14 de 2017: Notificación personal de la demanda. Abril 7 de 2017: Contestación de la demanda. </t>
    </r>
    <r>
      <rPr>
        <sz val="9"/>
        <color rgb="FF00B0F0"/>
        <rFont val="Arial"/>
        <family val="2"/>
      </rPr>
      <t>Agosto 10 de 2017: Core traslado de la reforma a la demanda.</t>
    </r>
  </si>
  <si>
    <t xml:space="preserve">mayo 23 de 2017: Notifican auto admisorio del a demanda que habia sido indebidamente notificado a la Asamblea. Junio 21 de 2017: Se presentó escrito de contestación de la acción..  </t>
  </si>
  <si>
    <r>
      <rPr>
        <sz val="9"/>
        <rFont val="Arial"/>
        <family val="2"/>
      </rPr>
      <t>junio 8 de 2017: Notifican auto de mandamiento de pago proferido el dia 9 de mayo de 2016</t>
    </r>
    <r>
      <rPr>
        <sz val="9"/>
        <color rgb="FF00B0F0"/>
        <rFont val="Arial"/>
        <family val="2"/>
      </rPr>
      <t xml:space="preserve">. . Junio 14 de 2017: Se presentan excepciones contra el mandamiento de pago. Julio 25 de 2017: se corre traslado de las excecpiones al demandante. Se decreta medida cautelar de embargo de las cuentas del Depto.Julio 28 de 2017: Recurso de apelacion en contra del decreto de medidas cautelares.  Agosto 9 de 2017: se corre traslado del recurso presentado por el Departamento.  </t>
    </r>
  </si>
  <si>
    <t xml:space="preserve">Considerar que se puede predecir fecha probable de fallo es un total esabrupto. </t>
  </si>
  <si>
    <t>Se declaró agotamiento de jurisdicion</t>
  </si>
  <si>
    <t>18-07-2016         Concede recurso de apelacion a demandante</t>
  </si>
  <si>
    <t>22-03-2016    Audiencia de trámite y juzgamiento.   Se celebró la audiencia, pero se suspendio por falta de unas pruebas</t>
  </si>
  <si>
    <t>No es posible fijar una fecha probla de fallo debido a que el proceso se encuentra suspendido.</t>
  </si>
  <si>
    <t xml:space="preserve">26/07/2017 ADMITE IMPEDIMENTO, SOLICITADO POR EL JUEZ SEPTIMO ADMINISTRATIVO DEL CIRCUITO, SE BASA EL IMPEDIMMENTO POR QUELA ESPOSA DEL JUEZ PAGO LOS SERVICIOS E SISTEMATIZACION </t>
  </si>
  <si>
    <t>07/03/2017, 22/03/2017 AL DESPACHO 3 CUADERNOS PRINCIPAL EN 2 CON 496 Y 30 FOLIOS</t>
  </si>
  <si>
    <t xml:space="preserve">04/08/2017 SENTENCIA ORDENA AL DEPARTAMENTO EL ACOMPAÑAMIENTO TECNICO AMBIENTAL REALIZANDO LOS ESTUDIOS RESPECTIVOS PARA CONCRETAR ACCIONES Y OBRAS Y ORDENA CONFORMAR UN COMITE DE VERIFICACION . 14/08/2017 SE INTERPONE RECURSO DE APELACION CONTRA LA SENTENCIA </t>
  </si>
  <si>
    <r>
      <t xml:space="preserve">24/10/2016 NOTIFICA DEMANDA, </t>
    </r>
    <r>
      <rPr>
        <sz val="11"/>
        <color rgb="FFFF0000"/>
        <rFont val="Calibri"/>
        <family val="2"/>
        <scheme val="minor"/>
      </rPr>
      <t xml:space="preserve">31/01/2017, </t>
    </r>
    <r>
      <rPr>
        <b/>
        <sz val="11"/>
        <color rgb="FF00B0F0"/>
        <rFont val="Calibri"/>
        <family val="2"/>
        <scheme val="minor"/>
      </rPr>
      <t>S</t>
    </r>
    <r>
      <rPr>
        <sz val="11"/>
        <rFont val="Calibri"/>
        <family val="2"/>
        <scheme val="minor"/>
      </rPr>
      <t xml:space="preserve">E PRESENTA CONTESTACION DE LA DEMANDA </t>
    </r>
    <r>
      <rPr>
        <b/>
        <sz val="11"/>
        <color rgb="FFFF0000"/>
        <rFont val="Calibri"/>
        <family val="2"/>
        <scheme val="minor"/>
      </rPr>
      <t xml:space="preserve">02/2017 </t>
    </r>
    <r>
      <rPr>
        <sz val="11"/>
        <rFont val="Calibri"/>
        <family val="2"/>
        <scheme val="minor"/>
      </rPr>
      <t xml:space="preserve">TRASLADO DE EXCEPCIONES </t>
    </r>
    <r>
      <rPr>
        <sz val="11"/>
        <color rgb="FFFF0000"/>
        <rFont val="Calibri"/>
        <family val="2"/>
        <scheme val="minor"/>
      </rPr>
      <t xml:space="preserve">13/03/2017 </t>
    </r>
    <r>
      <rPr>
        <b/>
        <sz val="11"/>
        <rFont val="Calibri"/>
        <family val="2"/>
        <scheme val="minor"/>
      </rPr>
      <t>A</t>
    </r>
    <r>
      <rPr>
        <sz val="11"/>
        <rFont val="Calibri"/>
        <family val="2"/>
        <scheme val="minor"/>
      </rPr>
      <t xml:space="preserve">UTO FIJANDO FECHA PARA AUDIENCIA INICIA L PARA EL 26 DE JULIO DE 2017 Y RECONOCE PERSONERIA ABOGADO DEL DEPARTAMENTO, </t>
    </r>
    <r>
      <rPr>
        <sz val="11"/>
        <color rgb="FFFF0000"/>
        <rFont val="Calibri"/>
        <family val="2"/>
        <scheme val="minor"/>
      </rPr>
      <t xml:space="preserve">25/07/2017 </t>
    </r>
    <r>
      <rPr>
        <sz val="11"/>
        <rFont val="Calibri"/>
        <family val="2"/>
        <scheme val="minor"/>
      </rPr>
      <t>SUSPENDE AUDIENCIA Y ORDENA VINCULAR AL SEÑOR CARLOS ALBERTO GUERRERO GUTIERREZ</t>
    </r>
  </si>
  <si>
    <r>
      <rPr>
        <b/>
        <sz val="8"/>
        <color rgb="FFFF0000"/>
        <rFont val="Calibri"/>
        <family val="2"/>
        <scheme val="minor"/>
      </rPr>
      <t>18/04/2016</t>
    </r>
    <r>
      <rPr>
        <sz val="8"/>
        <color theme="1"/>
        <rFont val="Calibri"/>
        <family val="2"/>
        <scheme val="minor"/>
      </rPr>
      <t xml:space="preserve">, SE NOTIFICA AUTO ADMISORIO DE LA DEMANDA </t>
    </r>
    <r>
      <rPr>
        <sz val="8"/>
        <color rgb="FFFF0000"/>
        <rFont val="Calibri"/>
        <family val="2"/>
        <scheme val="minor"/>
      </rPr>
      <t xml:space="preserve">06/07/2016 </t>
    </r>
    <r>
      <rPr>
        <sz val="8"/>
        <color theme="1"/>
        <rFont val="Calibri"/>
        <family val="2"/>
        <scheme val="minor"/>
      </rPr>
      <t xml:space="preserve">SE CONTESTA DEMANDA </t>
    </r>
    <r>
      <rPr>
        <sz val="8"/>
        <color rgb="FFFF0000"/>
        <rFont val="Calibri"/>
        <family val="2"/>
        <scheme val="minor"/>
      </rPr>
      <t>27/10/2016</t>
    </r>
    <r>
      <rPr>
        <b/>
        <sz val="8"/>
        <color rgb="FF00B050"/>
        <rFont val="Calibri"/>
        <family val="2"/>
        <scheme val="minor"/>
      </rPr>
      <t xml:space="preserve"> </t>
    </r>
    <r>
      <rPr>
        <sz val="8"/>
        <rFont val="Calibri"/>
        <family val="2"/>
        <scheme val="minor"/>
      </rPr>
      <t xml:space="preserve">TRASLADO MEDIDA CAUTELAR </t>
    </r>
    <r>
      <rPr>
        <sz val="8"/>
        <color rgb="FFFF0000"/>
        <rFont val="Calibri"/>
        <family val="2"/>
        <scheme val="minor"/>
      </rPr>
      <t xml:space="preserve">28/11/2016 </t>
    </r>
    <r>
      <rPr>
        <sz val="8"/>
        <rFont val="Calibri"/>
        <family val="2"/>
        <scheme val="minor"/>
      </rPr>
      <t xml:space="preserve">NO SE ACCEDE a solicitud de medida cautelar CONSIDERA LA NECESIDAD DE REALIZAR UN ESTUDIO PROFUNDO SOBRE LOS ARGUMENTOS FACTICOS Y DE DERECHO PARA ESTABLECER LA VIABILIDAD. </t>
    </r>
    <r>
      <rPr>
        <b/>
        <sz val="8"/>
        <color rgb="FFFF0000"/>
        <rFont val="Calibri"/>
        <family val="2"/>
        <scheme val="minor"/>
      </rPr>
      <t xml:space="preserve">06/12/2016 </t>
    </r>
    <r>
      <rPr>
        <sz val="8"/>
        <rFont val="Calibri"/>
        <family val="2"/>
        <scheme val="minor"/>
      </rPr>
      <t>TRASLADO DE EXCEPCIONES PROPUESTA POR EL DEPARTAMENTO</t>
    </r>
  </si>
  <si>
    <r>
      <rPr>
        <sz val="11"/>
        <color rgb="FFFF0000"/>
        <rFont val="Calibri"/>
        <family val="2"/>
        <scheme val="minor"/>
      </rPr>
      <t>14/07/2014,</t>
    </r>
    <r>
      <rPr>
        <sz val="11"/>
        <color theme="1"/>
        <rFont val="Calibri"/>
        <family val="2"/>
        <scheme val="minor"/>
      </rPr>
      <t xml:space="preserve"> NOTIFICACION ELECTRONICA AUTO ADMISORIO DE LA DEMANDA 06/03/2015 AUDIENCIA INICIAL. 10/03/2016 AUDIENCIA DE PRUEBAS HORA 10 AM  </t>
    </r>
    <r>
      <rPr>
        <b/>
        <sz val="11"/>
        <color rgb="FFFF0000"/>
        <rFont val="Calibri"/>
        <family val="2"/>
        <scheme val="minor"/>
      </rPr>
      <t>17/06/2016</t>
    </r>
    <r>
      <rPr>
        <sz val="11"/>
        <color rgb="FFFF0000"/>
        <rFont val="Calibri"/>
        <family val="2"/>
        <scheme val="minor"/>
      </rPr>
      <t xml:space="preserve"> </t>
    </r>
    <r>
      <rPr>
        <sz val="11"/>
        <rFont val="Calibri"/>
        <family val="2"/>
        <scheme val="minor"/>
      </rPr>
      <t xml:space="preserve">FIJA FECHA PARA NUEVA AUDIENCIA PRUEBAS PARA EL 3 DE AGOSTO DE 2016 A LAS 2:00 PM, </t>
    </r>
    <r>
      <rPr>
        <sz val="11"/>
        <color rgb="FFFF0000"/>
        <rFont val="Calibri"/>
        <family val="2"/>
        <scheme val="minor"/>
      </rPr>
      <t xml:space="preserve">16/08/2016 </t>
    </r>
    <r>
      <rPr>
        <sz val="11"/>
        <rFont val="Calibri"/>
        <family val="2"/>
        <scheme val="minor"/>
      </rPr>
      <t>SE PRESENTAN ALEGATOS</t>
    </r>
  </si>
  <si>
    <r>
      <rPr>
        <sz val="11"/>
        <color rgb="FFFF0000"/>
        <rFont val="Calibri"/>
        <family val="2"/>
        <scheme val="minor"/>
      </rPr>
      <t>20/02/2017</t>
    </r>
    <r>
      <rPr>
        <b/>
        <sz val="11"/>
        <color rgb="FF00B0F0"/>
        <rFont val="Calibri"/>
        <family val="2"/>
        <scheme val="minor"/>
      </rPr>
      <t xml:space="preserve">, </t>
    </r>
    <r>
      <rPr>
        <sz val="11"/>
        <rFont val="Calibri"/>
        <family val="2"/>
        <scheme val="minor"/>
      </rPr>
      <t xml:space="preserve">NOTIFICA AUTO ADMISORIO DE LA DEMANDA </t>
    </r>
    <r>
      <rPr>
        <sz val="11"/>
        <color theme="1"/>
        <rFont val="Calibri"/>
        <family val="2"/>
        <scheme val="minor"/>
      </rPr>
      <t xml:space="preserve">, </t>
    </r>
    <r>
      <rPr>
        <sz val="11"/>
        <color rgb="FFFF0000"/>
        <rFont val="Calibri"/>
        <family val="2"/>
        <scheme val="minor"/>
      </rPr>
      <t>28/02/2017</t>
    </r>
    <r>
      <rPr>
        <b/>
        <sz val="11"/>
        <color rgb="FF00B0F0"/>
        <rFont val="Calibri"/>
        <family val="2"/>
        <scheme val="minor"/>
      </rPr>
      <t xml:space="preserve">, </t>
    </r>
    <r>
      <rPr>
        <sz val="11"/>
        <rFont val="Calibri"/>
        <family val="2"/>
        <scheme val="minor"/>
      </rPr>
      <t xml:space="preserve">SE RADICA CONTESTACION DE LA DEMANDA, </t>
    </r>
    <r>
      <rPr>
        <b/>
        <sz val="11"/>
        <color rgb="FF00B050"/>
        <rFont val="Calibri"/>
        <family val="2"/>
        <scheme val="minor"/>
      </rPr>
      <t>09/08/2017</t>
    </r>
    <r>
      <rPr>
        <sz val="11"/>
        <rFont val="Calibri"/>
        <family val="2"/>
        <scheme val="minor"/>
      </rPr>
      <t xml:space="preserve"> </t>
    </r>
    <r>
      <rPr>
        <b/>
        <sz val="11"/>
        <color rgb="FF00B0F0"/>
        <rFont val="Calibri"/>
        <family val="2"/>
        <scheme val="minor"/>
      </rPr>
      <t xml:space="preserve">AUTO QUE NIEGA SOLICITUD DE ACUMULACION </t>
    </r>
  </si>
  <si>
    <r>
      <t xml:space="preserve">12/12/2016 NOTIFICA DEMANDA, 17/03/2017, CONTESTA DEMANDA Y LLAMA EN GARANTIA, </t>
    </r>
    <r>
      <rPr>
        <sz val="11"/>
        <color rgb="FFFF0000"/>
        <rFont val="Calibri"/>
        <family val="2"/>
        <scheme val="minor"/>
      </rPr>
      <t>16/06/2017</t>
    </r>
    <r>
      <rPr>
        <b/>
        <sz val="11"/>
        <color rgb="FF00B050"/>
        <rFont val="Calibri"/>
        <family val="2"/>
        <scheme val="minor"/>
      </rPr>
      <t xml:space="preserve"> </t>
    </r>
    <r>
      <rPr>
        <sz val="11"/>
        <rFont val="Calibri"/>
        <family val="2"/>
        <scheme val="minor"/>
      </rPr>
      <t xml:space="preserve">NIEGA SOLICITUD DE PRUEBAS, </t>
    </r>
    <r>
      <rPr>
        <b/>
        <sz val="11"/>
        <color rgb="FF00B050"/>
        <rFont val="Calibri"/>
        <family val="2"/>
        <scheme val="minor"/>
      </rPr>
      <t xml:space="preserve">17/08/2017 </t>
    </r>
    <r>
      <rPr>
        <b/>
        <sz val="11"/>
        <color rgb="FF00B0F0"/>
        <rFont val="Calibri"/>
        <family val="2"/>
        <scheme val="minor"/>
      </rPr>
      <t>TRASLADO DE EXCEPCIONES INTERPUESTA POR EL DEPARTAMENTO DE RISARALD</t>
    </r>
    <r>
      <rPr>
        <sz val="11"/>
        <rFont val="Calibri"/>
        <family val="2"/>
        <scheme val="minor"/>
      </rPr>
      <t>A</t>
    </r>
  </si>
  <si>
    <r>
      <rPr>
        <b/>
        <sz val="9"/>
        <color rgb="FF00B050"/>
        <rFont val="Arial"/>
        <family val="2"/>
      </rPr>
      <t>04/08/2017</t>
    </r>
    <r>
      <rPr>
        <sz val="9"/>
        <color theme="1"/>
        <rFont val="Arial"/>
        <family val="2"/>
      </rPr>
      <t xml:space="preserve">, </t>
    </r>
    <r>
      <rPr>
        <b/>
        <sz val="9"/>
        <color rgb="FF00B0F0"/>
        <rFont val="Arial"/>
        <family val="2"/>
      </rPr>
      <t xml:space="preserve">NOTIFICA AUTO ADMISORIO DE LA DEMANDA, </t>
    </r>
    <r>
      <rPr>
        <b/>
        <sz val="9"/>
        <color rgb="FF00B050"/>
        <rFont val="Arial"/>
        <family val="2"/>
      </rPr>
      <t xml:space="preserve">08/08/2017 </t>
    </r>
    <r>
      <rPr>
        <b/>
        <sz val="9"/>
        <color rgb="FF00B0F0"/>
        <rFont val="Arial"/>
        <family val="2"/>
      </rPr>
      <t>CONTESTA Acción POPULAR</t>
    </r>
  </si>
  <si>
    <t xml:space="preserve">Mediante auto de fecha 12/07/2017 se niega solicitud de nulidad </t>
  </si>
  <si>
    <t>2010-00385</t>
  </si>
  <si>
    <t xml:space="preserve">Se apeló sentecnia desfavorable al Depto </t>
  </si>
  <si>
    <t>Auto del 7/07/2017 Pone en conocimiento de la Defensoria, el costo del peritaje solicitado</t>
  </si>
  <si>
    <t>Se presentaron alegatos de conclusión ante TCA</t>
  </si>
  <si>
    <t>Sentencia de fecha 31/07/2017 favorable</t>
  </si>
  <si>
    <t>Sentencia favorable</t>
  </si>
  <si>
    <t>Auto del 23/02/2016 se rechazó excepción caducidad presntó el Depto</t>
  </si>
  <si>
    <t>pruebas</t>
  </si>
  <si>
    <t>alegatos</t>
  </si>
  <si>
    <t>Auto TCA declara agotamiento jurisdicción - favorable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</si>
</sst>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_-* #,##0.00_-;\-* #,##0.00_-;_-* &quot;-&quot;??_-;_-@_-"/>
    <numFmt numFmtId="165" formatCode="[$€]#,##0.00\ ;&quot; $ -&quot;#,##0.00\ ;&quot; $ -&quot;#\ ;@\ "/>
    <numFmt numFmtId="166" formatCode="&quot; $ &quot;#,##0.00\ ;&quot; $ -&quot;#,##0.00\ ;&quot; $ -&quot;#\ ;@\ "/>
    <numFmt numFmtId="167" formatCode="&quot;$&quot;\ #,##0;[Red]&quot;$&quot;\ #,##0"/>
    <numFmt numFmtId="168" formatCode="d/mm/yyyy;@"/>
    <numFmt numFmtId="169" formatCode="&quot; $ &quot;#,##0\ ;&quot; $ -&quot;#,##0\ ;&quot; $ - &quot;;@\ "/>
    <numFmt numFmtId="170" formatCode="[$$-240A]\ #,##0;[Red][$$-240A]\ #,##0"/>
    <numFmt numFmtId="171" formatCode="#,##0;[Red]#,##0"/>
    <numFmt numFmtId="172" formatCode="&quot;$&quot;\ #,##0_);[Red]\(&quot;$&quot;\ #,##0\)"/>
  </numFmts>
  <fonts count="55"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b/>
      <sz val="10"/>
      <name val="Arial"/>
      <family val="2"/>
    </font>
    <font>
      <b/>
      <sz val="10"/>
      <color indexed="8"/>
      <name val="Arial"/>
      <family val="2"/>
    </font>
    <font>
      <b/>
      <sz val="10"/>
      <color rgb="FF000000"/>
      <name val="Arial"/>
      <family val="2"/>
    </font>
    <font>
      <i/>
      <sz val="10"/>
      <name val="Arial"/>
      <family val="2"/>
    </font>
    <font>
      <sz val="11"/>
      <color theme="1"/>
      <name val="Calibri"/>
      <family val="2"/>
      <scheme val="minor"/>
    </font>
    <font>
      <sz val="10"/>
      <name val="Calibri"/>
      <family val="2"/>
    </font>
    <font>
      <b/>
      <sz val="9"/>
      <color indexed="81"/>
      <name val="Tahoma"/>
      <family val="2"/>
    </font>
    <font>
      <sz val="10"/>
      <color rgb="FF222222"/>
      <name val="Arial"/>
      <family val="2"/>
    </font>
    <font>
      <sz val="10"/>
      <color rgb="FF000000"/>
      <name val="Arial"/>
      <family val="2"/>
    </font>
    <font>
      <sz val="10"/>
      <name val="Arial"/>
    </font>
    <font>
      <b/>
      <sz val="10"/>
      <color rgb="FF222222"/>
      <name val="Arial"/>
      <family val="2"/>
    </font>
    <font>
      <b/>
      <sz val="10"/>
      <color indexed="63"/>
      <name val="Arial"/>
      <family val="2"/>
    </font>
    <font>
      <sz val="10"/>
      <color indexed="63"/>
      <name val="Arial"/>
      <family val="2"/>
    </font>
    <font>
      <b/>
      <sz val="10"/>
      <color rgb="FF282828"/>
      <name val="Arial"/>
      <family val="2"/>
    </font>
    <font>
      <sz val="10"/>
      <color theme="1"/>
      <name val="Arial"/>
      <family val="2"/>
    </font>
    <font>
      <sz val="10"/>
      <color indexed="10"/>
      <name val="Arial"/>
      <family val="2"/>
    </font>
    <font>
      <sz val="10"/>
      <color indexed="40"/>
      <name val="Arial"/>
      <family val="2"/>
    </font>
    <font>
      <sz val="10"/>
      <color theme="1"/>
      <name val="Calibri"/>
      <family val="2"/>
      <scheme val="minor"/>
    </font>
    <font>
      <b/>
      <sz val="10"/>
      <color theme="1"/>
      <name val="Calibri"/>
      <family val="2"/>
      <scheme val="minor"/>
    </font>
    <font>
      <sz val="9"/>
      <color rgb="FF00B0F0"/>
      <name val="Arial"/>
      <family val="2"/>
    </font>
    <font>
      <sz val="11"/>
      <color rgb="FFFF0000"/>
      <name val="Calibri"/>
      <family val="2"/>
      <scheme val="minor"/>
    </font>
    <font>
      <sz val="9"/>
      <color theme="1"/>
      <name val="Arial"/>
      <family val="2"/>
    </font>
    <font>
      <b/>
      <sz val="11"/>
      <color rgb="FF00B0F0"/>
      <name val="Calibri"/>
      <family val="2"/>
      <scheme val="minor"/>
    </font>
    <font>
      <sz val="11"/>
      <name val="Calibri"/>
      <family val="2"/>
      <scheme val="minor"/>
    </font>
    <font>
      <b/>
      <sz val="11"/>
      <color rgb="FFFF0000"/>
      <name val="Calibri"/>
      <family val="2"/>
      <scheme val="minor"/>
    </font>
    <font>
      <b/>
      <sz val="11"/>
      <name val="Calibri"/>
      <family val="2"/>
      <scheme val="minor"/>
    </font>
    <font>
      <sz val="8"/>
      <color theme="1"/>
      <name val="Calibri"/>
      <family val="2"/>
      <scheme val="minor"/>
    </font>
    <font>
      <b/>
      <sz val="8"/>
      <color rgb="FFFF0000"/>
      <name val="Calibri"/>
      <family val="2"/>
      <scheme val="minor"/>
    </font>
    <font>
      <sz val="8"/>
      <color rgb="FFFF0000"/>
      <name val="Calibri"/>
      <family val="2"/>
      <scheme val="minor"/>
    </font>
    <font>
      <b/>
      <sz val="8"/>
      <color rgb="FF00B050"/>
      <name val="Calibri"/>
      <family val="2"/>
      <scheme val="minor"/>
    </font>
    <font>
      <sz val="8"/>
      <name val="Calibri"/>
      <family val="2"/>
      <scheme val="minor"/>
    </font>
    <font>
      <b/>
      <sz val="11"/>
      <color rgb="FF00B050"/>
      <name val="Calibri"/>
      <family val="2"/>
      <scheme val="minor"/>
    </font>
    <font>
      <b/>
      <sz val="9"/>
      <color rgb="FF00B050"/>
      <name val="Arial"/>
      <family val="2"/>
    </font>
    <font>
      <b/>
      <sz val="9"/>
      <color rgb="FF00B0F0"/>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3">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165" fontId="10" fillId="0" borderId="0" applyFont="0" applyFill="0" applyBorder="0" applyAlignment="0" applyProtection="0"/>
    <xf numFmtId="0" fontId="11" fillId="3" borderId="0" applyNumberFormat="0" applyBorder="0" applyAlignment="0" applyProtection="0"/>
    <xf numFmtId="44" fontId="1" fillId="0" borderId="0" applyFont="0" applyFill="0" applyBorder="0" applyAlignment="0" applyProtection="0"/>
    <xf numFmtId="166" fontId="10" fillId="0" borderId="0" applyFill="0" applyBorder="0" applyAlignment="0" applyProtection="0"/>
    <xf numFmtId="0" fontId="12" fillId="22" borderId="0" applyNumberFormat="0" applyBorder="0" applyAlignment="0" applyProtection="0"/>
    <xf numFmtId="0" fontId="10" fillId="0" borderId="0"/>
    <xf numFmtId="0" fontId="10" fillId="0" borderId="0"/>
    <xf numFmtId="0" fontId="10" fillId="23" borderId="4" applyNumberForma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8" fillId="0" borderId="8" applyNumberFormat="0" applyFill="0" applyAlignment="0" applyProtection="0"/>
    <xf numFmtId="0" fontId="19" fillId="0" borderId="9" applyNumberFormat="0" applyFill="0" applyAlignment="0" applyProtection="0"/>
    <xf numFmtId="44" fontId="10" fillId="0" borderId="0" applyFont="0" applyFill="0" applyBorder="0" applyAlignment="0" applyProtection="0"/>
    <xf numFmtId="164" fontId="25" fillId="0" borderId="0" applyFont="0" applyFill="0" applyBorder="0" applyAlignment="0" applyProtection="0"/>
    <xf numFmtId="166" fontId="1" fillId="0" borderId="0" applyFill="0" applyBorder="0" applyAlignment="0" applyProtection="0"/>
    <xf numFmtId="9" fontId="30" fillId="0" borderId="0" applyFill="0" applyBorder="0" applyAlignment="0" applyProtection="0"/>
    <xf numFmtId="0" fontId="25" fillId="0" borderId="0"/>
  </cellStyleXfs>
  <cellXfs count="94">
    <xf numFmtId="0" fontId="0" fillId="0" borderId="0" xfId="0"/>
    <xf numFmtId="0" fontId="23" fillId="0" borderId="0" xfId="0" applyFont="1" applyAlignment="1">
      <alignment horizontal="center" readingOrder="2"/>
    </xf>
    <xf numFmtId="0" fontId="1" fillId="24" borderId="10" xfId="0" applyFont="1" applyFill="1" applyBorder="1" applyAlignment="1">
      <alignment horizontal="center" vertical="center"/>
    </xf>
    <xf numFmtId="0" fontId="1" fillId="0" borderId="10" xfId="0" applyFont="1" applyFill="1" applyBorder="1" applyAlignment="1">
      <alignment horizontal="left" vertical="top" wrapText="1"/>
    </xf>
    <xf numFmtId="0" fontId="1" fillId="0" borderId="10" xfId="0" applyFont="1" applyBorder="1" applyAlignment="1">
      <alignment horizontal="left" vertical="top" wrapText="1"/>
    </xf>
    <xf numFmtId="3" fontId="1" fillId="0" borderId="10" xfId="34" applyNumberFormat="1" applyFont="1" applyBorder="1" applyAlignment="1">
      <alignment horizontal="right" vertical="top"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Font="1" applyBorder="1" applyAlignment="1">
      <alignment horizontal="center" vertical="center" wrapText="1"/>
    </xf>
    <xf numFmtId="0" fontId="1" fillId="0" borderId="0" xfId="0" applyFont="1" applyFill="1" applyAlignment="1">
      <alignment vertical="top" wrapText="1"/>
    </xf>
    <xf numFmtId="3" fontId="1" fillId="0" borderId="0" xfId="0" applyNumberFormat="1" applyFont="1" applyFill="1" applyAlignment="1">
      <alignment vertical="top" wrapText="1"/>
    </xf>
    <xf numFmtId="0" fontId="21" fillId="0" borderId="0" xfId="0" applyFont="1" applyBorder="1" applyAlignment="1">
      <alignment horizontal="left"/>
    </xf>
    <xf numFmtId="0" fontId="1" fillId="0" borderId="0" xfId="0" applyFont="1" applyFill="1" applyBorder="1" applyAlignment="1">
      <alignment horizontal="left" vertical="top" wrapText="1"/>
    </xf>
    <xf numFmtId="0" fontId="21" fillId="0" borderId="0" xfId="0" applyFont="1" applyFill="1" applyAlignment="1">
      <alignment vertical="top" wrapText="1"/>
    </xf>
    <xf numFmtId="3" fontId="24" fillId="0" borderId="10" xfId="0" applyNumberFormat="1" applyFont="1" applyFill="1" applyBorder="1" applyAlignment="1">
      <alignment horizontal="center" vertical="top" wrapText="1"/>
    </xf>
    <xf numFmtId="0" fontId="26" fillId="0" borderId="10" xfId="0" applyFont="1" applyFill="1" applyBorder="1" applyAlignment="1">
      <alignment horizontal="justify" vertical="top" wrapText="1"/>
    </xf>
    <xf numFmtId="14" fontId="1" fillId="0" borderId="10" xfId="0" applyNumberFormat="1" applyFont="1" applyFill="1" applyBorder="1" applyAlignment="1">
      <alignment horizontal="justify" vertical="top" wrapText="1"/>
    </xf>
    <xf numFmtId="0" fontId="26" fillId="0" borderId="10" xfId="0" applyFont="1" applyFill="1" applyBorder="1" applyAlignment="1">
      <alignment horizontal="center" vertical="top" wrapText="1"/>
    </xf>
    <xf numFmtId="167" fontId="1" fillId="0" borderId="10" xfId="0" applyNumberFormat="1" applyFont="1" applyFill="1" applyBorder="1" applyAlignment="1">
      <alignment horizontal="center" vertical="center" wrapText="1"/>
    </xf>
    <xf numFmtId="0" fontId="22" fillId="0" borderId="10" xfId="38" applyFont="1" applyFill="1" applyBorder="1" applyAlignment="1">
      <alignment horizontal="center" vertical="center" wrapText="1"/>
    </xf>
    <xf numFmtId="3" fontId="22" fillId="0" borderId="10" xfId="38" applyNumberFormat="1" applyFont="1" applyFill="1" applyBorder="1" applyAlignment="1">
      <alignment horizontal="center" vertical="center" wrapText="1"/>
    </xf>
    <xf numFmtId="14" fontId="22" fillId="0" borderId="10" xfId="38" applyNumberFormat="1" applyFont="1" applyFill="1" applyBorder="1" applyAlignment="1">
      <alignment horizontal="center" vertical="center" wrapText="1"/>
    </xf>
    <xf numFmtId="3" fontId="22" fillId="0" borderId="11" xfId="38"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21" fillId="0" borderId="0" xfId="0" applyFont="1" applyFill="1" applyBorder="1" applyAlignment="1">
      <alignment horizontal="left"/>
    </xf>
    <xf numFmtId="0" fontId="1" fillId="25" borderId="10" xfId="38" applyFont="1" applyFill="1" applyBorder="1" applyAlignment="1">
      <alignment horizontal="left" vertical="top" wrapText="1"/>
    </xf>
    <xf numFmtId="0" fontId="1" fillId="25" borderId="10" xfId="0" applyFont="1" applyFill="1" applyBorder="1" applyAlignment="1">
      <alignment horizontal="left" vertical="top" wrapText="1"/>
    </xf>
    <xf numFmtId="0" fontId="21" fillId="25" borderId="10" xfId="0" applyFont="1" applyFill="1" applyBorder="1" applyAlignment="1">
      <alignment horizontal="left" vertical="top" wrapText="1"/>
    </xf>
    <xf numFmtId="0" fontId="28" fillId="25" borderId="10" xfId="0" applyFont="1" applyFill="1" applyBorder="1" applyAlignment="1">
      <alignment horizontal="left" vertical="top" wrapText="1"/>
    </xf>
    <xf numFmtId="3" fontId="1" fillId="25" borderId="10" xfId="38" applyNumberFormat="1" applyFont="1" applyFill="1" applyBorder="1" applyAlignment="1">
      <alignment horizontal="left" vertical="top" wrapText="1"/>
    </xf>
    <xf numFmtId="3" fontId="1" fillId="25" borderId="10" xfId="0" applyNumberFormat="1" applyFont="1" applyFill="1" applyBorder="1" applyAlignment="1">
      <alignment horizontal="left" vertical="top" wrapText="1"/>
    </xf>
    <xf numFmtId="0" fontId="29" fillId="25" borderId="0" xfId="0" applyFont="1" applyFill="1" applyAlignment="1">
      <alignment horizontal="left" vertical="top" wrapText="1"/>
    </xf>
    <xf numFmtId="0" fontId="29" fillId="25" borderId="10" xfId="0" applyFont="1" applyFill="1" applyBorder="1" applyAlignment="1">
      <alignment horizontal="left" vertical="top" wrapText="1"/>
    </xf>
    <xf numFmtId="168" fontId="1" fillId="25" borderId="10" xfId="38" applyNumberFormat="1" applyFont="1" applyFill="1" applyBorder="1" applyAlignment="1">
      <alignment horizontal="left" vertical="top" wrapText="1"/>
    </xf>
    <xf numFmtId="0" fontId="1" fillId="25" borderId="10" xfId="38" applyNumberFormat="1" applyFont="1" applyFill="1" applyBorder="1" applyAlignment="1">
      <alignment horizontal="left" vertical="top" wrapText="1"/>
    </xf>
    <xf numFmtId="14" fontId="1" fillId="25" borderId="10" xfId="0" applyNumberFormat="1" applyFont="1" applyFill="1" applyBorder="1" applyAlignment="1">
      <alignment horizontal="left" vertical="top" wrapText="1"/>
    </xf>
    <xf numFmtId="14" fontId="1" fillId="25" borderId="10" xfId="38" applyNumberFormat="1" applyFont="1" applyFill="1" applyBorder="1" applyAlignment="1">
      <alignment horizontal="left" vertical="top" wrapText="1"/>
    </xf>
    <xf numFmtId="14" fontId="21" fillId="25" borderId="10" xfId="0" applyNumberFormat="1" applyFont="1" applyFill="1" applyBorder="1" applyAlignment="1">
      <alignment horizontal="left" vertical="top" wrapText="1"/>
    </xf>
    <xf numFmtId="169" fontId="1" fillId="25" borderId="10" xfId="50" applyNumberFormat="1" applyFont="1" applyFill="1" applyBorder="1" applyAlignment="1" applyProtection="1">
      <alignment horizontal="left" vertical="top" wrapText="1"/>
    </xf>
    <xf numFmtId="0" fontId="1" fillId="25" borderId="10" xfId="1" applyFont="1" applyFill="1" applyBorder="1" applyAlignment="1">
      <alignment horizontal="left" vertical="top" wrapText="1"/>
    </xf>
    <xf numFmtId="0" fontId="31" fillId="25" borderId="10" xfId="0" applyFont="1" applyFill="1" applyBorder="1" applyAlignment="1">
      <alignment horizontal="left" vertical="top" wrapText="1"/>
    </xf>
    <xf numFmtId="0" fontId="34" fillId="25" borderId="10" xfId="0" applyFont="1" applyFill="1" applyBorder="1" applyAlignment="1">
      <alignment horizontal="left" vertical="top" wrapText="1"/>
    </xf>
    <xf numFmtId="170" fontId="1" fillId="25" borderId="10" xfId="50" applyNumberFormat="1" applyFont="1" applyFill="1" applyBorder="1" applyAlignment="1" applyProtection="1">
      <alignment horizontal="left" vertical="top" wrapText="1"/>
    </xf>
    <xf numFmtId="170" fontId="1" fillId="25" borderId="10" xfId="38" applyNumberFormat="1" applyFont="1" applyFill="1" applyBorder="1" applyAlignment="1">
      <alignment horizontal="left" vertical="top" wrapText="1"/>
    </xf>
    <xf numFmtId="170" fontId="1" fillId="25" borderId="10" xfId="50" applyNumberFormat="1" applyFont="1" applyFill="1" applyBorder="1" applyAlignment="1" applyProtection="1">
      <alignment horizontal="left" vertical="top" wrapText="1"/>
      <protection locked="0"/>
    </xf>
    <xf numFmtId="170" fontId="1" fillId="25" borderId="10" xfId="0" applyNumberFormat="1" applyFont="1" applyFill="1" applyBorder="1" applyAlignment="1">
      <alignment horizontal="left" vertical="top" wrapText="1"/>
    </xf>
    <xf numFmtId="167" fontId="1" fillId="25" borderId="10" xfId="0" applyNumberFormat="1" applyFont="1" applyFill="1" applyBorder="1" applyAlignment="1">
      <alignment horizontal="left" vertical="top" wrapText="1"/>
    </xf>
    <xf numFmtId="171" fontId="1" fillId="25" borderId="10" xfId="38" applyNumberFormat="1" applyFont="1" applyFill="1" applyBorder="1" applyAlignment="1">
      <alignment horizontal="left" vertical="top" wrapText="1"/>
    </xf>
    <xf numFmtId="171" fontId="1" fillId="25" borderId="10" xfId="0" applyNumberFormat="1" applyFont="1" applyFill="1" applyBorder="1" applyAlignment="1">
      <alignment horizontal="left" vertical="top" wrapText="1"/>
    </xf>
    <xf numFmtId="166" fontId="1" fillId="25" borderId="10" xfId="50" applyFont="1" applyFill="1" applyBorder="1" applyAlignment="1" applyProtection="1">
      <alignment horizontal="left" vertical="top" wrapText="1"/>
    </xf>
    <xf numFmtId="9" fontId="1" fillId="25" borderId="10" xfId="51" applyFont="1" applyFill="1" applyBorder="1" applyAlignment="1">
      <alignment horizontal="left" vertical="top" wrapText="1"/>
    </xf>
    <xf numFmtId="49" fontId="1" fillId="25" borderId="10" xfId="0" applyNumberFormat="1" applyFont="1" applyFill="1" applyBorder="1" applyAlignment="1">
      <alignment horizontal="left" vertical="top" wrapText="1"/>
    </xf>
    <xf numFmtId="15" fontId="1" fillId="25" borderId="10" xfId="0" applyNumberFormat="1" applyFont="1" applyFill="1" applyBorder="1" applyAlignment="1">
      <alignment horizontal="left" vertical="top" wrapText="1"/>
    </xf>
    <xf numFmtId="49" fontId="1" fillId="25" borderId="10" xfId="1" applyNumberFormat="1" applyFont="1" applyFill="1" applyBorder="1" applyAlignment="1">
      <alignment horizontal="left" vertical="top" wrapText="1"/>
    </xf>
    <xf numFmtId="3" fontId="21" fillId="25" borderId="10" xfId="38" applyNumberFormat="1" applyFont="1" applyFill="1" applyBorder="1" applyAlignment="1">
      <alignment horizontal="left" vertical="top" wrapText="1"/>
    </xf>
    <xf numFmtId="0" fontId="1" fillId="25" borderId="10" xfId="52" applyFont="1" applyFill="1" applyBorder="1" applyAlignment="1">
      <alignment horizontal="left" vertical="top" wrapText="1"/>
    </xf>
    <xf numFmtId="0" fontId="1" fillId="25" borderId="0" xfId="0" applyFont="1" applyFill="1" applyBorder="1" applyAlignment="1">
      <alignment horizontal="left" vertical="top" wrapText="1"/>
    </xf>
    <xf numFmtId="0" fontId="35" fillId="25" borderId="10" xfId="0" applyFont="1" applyFill="1" applyBorder="1" applyAlignment="1">
      <alignment horizontal="left" vertical="top" wrapText="1"/>
    </xf>
    <xf numFmtId="16" fontId="21" fillId="25" borderId="10" xfId="0" applyNumberFormat="1" applyFont="1" applyFill="1" applyBorder="1" applyAlignment="1">
      <alignment horizontal="left" vertical="top" wrapText="1"/>
    </xf>
    <xf numFmtId="0" fontId="1" fillId="25" borderId="10" xfId="37" applyFont="1" applyFill="1" applyBorder="1" applyAlignment="1">
      <alignment horizontal="left" vertical="top" wrapText="1"/>
    </xf>
    <xf numFmtId="49" fontId="21" fillId="25" borderId="10" xfId="1" applyNumberFormat="1" applyFont="1" applyFill="1" applyBorder="1" applyAlignment="1">
      <alignment horizontal="left" vertical="top" wrapText="1"/>
    </xf>
    <xf numFmtId="0" fontId="38" fillId="0" borderId="0" xfId="0" applyFont="1"/>
    <xf numFmtId="0" fontId="38" fillId="0" borderId="0" xfId="0" applyFont="1" applyFill="1"/>
    <xf numFmtId="0" fontId="38" fillId="0" borderId="0" xfId="0" applyFont="1" applyAlignment="1">
      <alignment vertical="center"/>
    </xf>
    <xf numFmtId="0" fontId="38" fillId="25" borderId="10" xfId="0" applyFont="1" applyFill="1" applyBorder="1" applyAlignment="1" applyProtection="1">
      <alignment horizontal="left" vertical="top" wrapText="1"/>
      <protection hidden="1"/>
    </xf>
    <xf numFmtId="172" fontId="38" fillId="25" borderId="10" xfId="0" applyNumberFormat="1" applyFont="1" applyFill="1" applyBorder="1" applyAlignment="1" applyProtection="1">
      <alignment horizontal="left" vertical="top" wrapText="1"/>
      <protection hidden="1"/>
    </xf>
    <xf numFmtId="0" fontId="1" fillId="0" borderId="10" xfId="0" applyFont="1" applyFill="1" applyBorder="1" applyAlignment="1">
      <alignment horizontal="center" vertical="top" wrapText="1"/>
    </xf>
    <xf numFmtId="3" fontId="1" fillId="24" borderId="10" xfId="34" applyNumberFormat="1" applyFont="1" applyFill="1" applyBorder="1" applyAlignment="1">
      <alignment horizontal="right"/>
    </xf>
    <xf numFmtId="0" fontId="1" fillId="0" borderId="10" xfId="0" applyFont="1" applyBorder="1" applyAlignment="1">
      <alignment horizontal="justify" vertical="center"/>
    </xf>
    <xf numFmtId="3" fontId="1" fillId="24" borderId="10" xfId="34" applyNumberFormat="1" applyFont="1" applyFill="1" applyBorder="1" applyAlignment="1">
      <alignment horizontal="center" vertical="center" wrapText="1"/>
    </xf>
    <xf numFmtId="0" fontId="1" fillId="0" borderId="10" xfId="0" applyFont="1" applyBorder="1"/>
    <xf numFmtId="3" fontId="1" fillId="0" borderId="10" xfId="34" applyNumberFormat="1" applyFont="1" applyFill="1" applyBorder="1" applyAlignment="1">
      <alignment horizontal="center" vertical="top" wrapText="1"/>
    </xf>
    <xf numFmtId="3" fontId="1" fillId="0" borderId="10" xfId="34" applyNumberFormat="1" applyFont="1" applyFill="1" applyBorder="1" applyAlignment="1">
      <alignment horizontal="right" vertical="top" wrapText="1"/>
    </xf>
    <xf numFmtId="3" fontId="1" fillId="0" borderId="10" xfId="34" applyNumberFormat="1" applyFont="1" applyBorder="1" applyAlignment="1">
      <alignment horizontal="right" vertical="center"/>
    </xf>
    <xf numFmtId="49" fontId="20" fillId="25" borderId="10" xfId="0" applyNumberFormat="1" applyFont="1" applyFill="1" applyBorder="1" applyAlignment="1">
      <alignment horizontal="center" vertical="top" wrapText="1"/>
    </xf>
    <xf numFmtId="14" fontId="1" fillId="0" borderId="10" xfId="0" applyNumberFormat="1" applyFont="1" applyFill="1" applyBorder="1" applyAlignment="1">
      <alignment horizontal="center" vertical="top" wrapText="1"/>
    </xf>
    <xf numFmtId="0" fontId="1" fillId="24" borderId="10" xfId="0" applyFont="1" applyFill="1" applyBorder="1"/>
    <xf numFmtId="49" fontId="40" fillId="26" borderId="10" xfId="0" applyNumberFormat="1" applyFont="1" applyFill="1" applyBorder="1" applyAlignment="1">
      <alignment horizontal="center" vertical="top" wrapText="1"/>
    </xf>
    <xf numFmtId="49" fontId="40" fillId="0" borderId="10" xfId="0" applyNumberFormat="1" applyFont="1" applyFill="1" applyBorder="1" applyAlignment="1">
      <alignment horizontal="center" vertical="top" wrapText="1"/>
    </xf>
    <xf numFmtId="0" fontId="0" fillId="26" borderId="10" xfId="0" applyFill="1" applyBorder="1" applyAlignment="1">
      <alignment vertical="top" wrapText="1"/>
    </xf>
    <xf numFmtId="0" fontId="20" fillId="26" borderId="10" xfId="1" applyFont="1" applyFill="1" applyBorder="1" applyAlignment="1">
      <alignment vertical="top" wrapText="1"/>
    </xf>
    <xf numFmtId="0" fontId="20" fillId="0" borderId="10" xfId="0" applyFont="1" applyBorder="1" applyAlignment="1">
      <alignment vertical="top" wrapText="1"/>
    </xf>
    <xf numFmtId="0" fontId="38" fillId="0" borderId="0" xfId="0" applyFont="1" applyAlignment="1">
      <alignment wrapText="1"/>
    </xf>
    <xf numFmtId="0" fontId="39" fillId="0" borderId="10" xfId="0" applyFont="1" applyBorder="1" applyAlignment="1">
      <alignment vertical="center" wrapText="1"/>
    </xf>
    <xf numFmtId="0" fontId="38" fillId="0" borderId="10" xfId="0" applyFont="1" applyBorder="1" applyAlignment="1">
      <alignment wrapText="1"/>
    </xf>
    <xf numFmtId="0" fontId="0" fillId="26" borderId="10" xfId="0" applyFont="1" applyFill="1" applyBorder="1" applyAlignment="1">
      <alignment horizontal="left" vertical="center" wrapText="1"/>
    </xf>
    <xf numFmtId="0" fontId="47" fillId="26" borderId="10" xfId="0" applyFont="1" applyFill="1" applyBorder="1" applyAlignment="1">
      <alignment horizontal="left" vertical="center" wrapText="1"/>
    </xf>
    <xf numFmtId="0" fontId="0" fillId="26" borderId="10" xfId="0" applyFill="1" applyBorder="1" applyAlignment="1">
      <alignment horizontal="left" vertical="top" wrapText="1"/>
    </xf>
    <xf numFmtId="14" fontId="42" fillId="26" borderId="10" xfId="0" applyNumberFormat="1" applyFont="1" applyFill="1" applyBorder="1" applyAlignment="1">
      <alignment horizontal="left" vertical="top" wrapText="1"/>
    </xf>
    <xf numFmtId="0" fontId="1" fillId="26" borderId="10" xfId="1" applyFont="1" applyFill="1" applyBorder="1" applyAlignment="1">
      <alignment horizontal="center" vertical="center" wrapText="1"/>
    </xf>
    <xf numFmtId="49" fontId="1" fillId="26" borderId="10" xfId="0" applyNumberFormat="1" applyFont="1" applyFill="1" applyBorder="1" applyAlignment="1">
      <alignment horizontal="center" vertical="center" wrapText="1"/>
    </xf>
    <xf numFmtId="0" fontId="1" fillId="26" borderId="10" xfId="0" applyFont="1" applyFill="1" applyBorder="1" applyAlignment="1">
      <alignment horizontal="center" vertical="center" wrapText="1"/>
    </xf>
    <xf numFmtId="0" fontId="1" fillId="0" borderId="0" xfId="0" applyFont="1" applyFill="1" applyAlignment="1">
      <alignment horizontal="left" vertical="top" wrapText="1"/>
    </xf>
  </cellXfs>
  <cellStyles count="53">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Euro" xfId="32"/>
    <cellStyle name="Incorrecto 2" xfId="33"/>
    <cellStyle name="Millares 3" xfId="49"/>
    <cellStyle name="Moneda 2" xfId="35"/>
    <cellStyle name="Moneda 3" xfId="34"/>
    <cellStyle name="Moneda 4" xfId="48"/>
    <cellStyle name="Moneda_Hoja1" xfId="50"/>
    <cellStyle name="Neutral 2" xfId="36"/>
    <cellStyle name="Normal" xfId="0" builtinId="0"/>
    <cellStyle name="Normal 2" xfId="37"/>
    <cellStyle name="Normal 3" xfId="1"/>
    <cellStyle name="Normal 4" xfId="52"/>
    <cellStyle name="Normal_Hoja1" xfId="38"/>
    <cellStyle name="Notas 2" xfId="39"/>
    <cellStyle name="Porcentual_Hoja1" xfId="51"/>
    <cellStyle name="Salida 2" xfId="40"/>
    <cellStyle name="Texto de advertencia 2" xfId="41"/>
    <cellStyle name="Texto explicativo 2" xfId="42"/>
    <cellStyle name="Título 1 2" xfId="44"/>
    <cellStyle name="Título 2 2" xfId="45"/>
    <cellStyle name="Título 3 2" xfId="46"/>
    <cellStyle name="Título 4" xfId="43"/>
    <cellStyle name="Total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9524</xdr:colOff>
      <xdr:row>0</xdr:row>
      <xdr:rowOff>0</xdr:rowOff>
    </xdr:from>
    <xdr:to>
      <xdr:col>16</xdr:col>
      <xdr:colOff>1990725</xdr:colOff>
      <xdr:row>7</xdr:row>
      <xdr:rowOff>28575</xdr:rowOff>
    </xdr:to>
    <xdr:sp macro="" textlink="">
      <xdr:nvSpPr>
        <xdr:cNvPr id="2" name="Rectangle 259"/>
        <xdr:cNvSpPr>
          <a:spLocks noChangeArrowheads="1"/>
        </xdr:cNvSpPr>
      </xdr:nvSpPr>
      <xdr:spPr bwMode="auto">
        <a:xfrm>
          <a:off x="7467599" y="0"/>
          <a:ext cx="22040851" cy="1362075"/>
        </a:xfrm>
        <a:prstGeom prst="rect">
          <a:avLst/>
        </a:prstGeom>
        <a:solidFill>
          <a:srgbClr val="FFFFFF"/>
        </a:solidFill>
        <a:ln w="9360">
          <a:solidFill>
            <a:srgbClr val="000000"/>
          </a:solidFill>
          <a:miter lim="800000"/>
          <a:headEnd/>
          <a:tailEnd/>
        </a:ln>
        <a:effectLst/>
      </xdr:spPr>
      <xdr:txBody>
        <a:bodyPr vertOverflow="clip" wrap="square" lIns="20160" tIns="20160" rIns="20160" bIns="20160" anchor="t" upright="1"/>
        <a:lstStyle/>
        <a:p>
          <a:pPr algn="ctr" rtl="1">
            <a:defRPr sz="1000"/>
          </a:pPr>
          <a:endParaRPr lang="es-ES" sz="1000" b="1" i="0" strike="noStrike">
            <a:solidFill>
              <a:srgbClr val="000000"/>
            </a:solidFill>
            <a:latin typeface="Arial"/>
            <a:cs typeface="Arial"/>
          </a:endParaRPr>
        </a:p>
        <a:p>
          <a:pPr algn="ctr" rtl="1">
            <a:defRPr sz="1000"/>
          </a:pPr>
          <a:r>
            <a:rPr lang="es-ES" sz="1000" b="1" i="0" strike="noStrike">
              <a:solidFill>
                <a:srgbClr val="000000"/>
              </a:solidFill>
              <a:latin typeface="Arial"/>
              <a:cs typeface="Arial"/>
            </a:rPr>
            <a:t>DEPARTAMENTO DE RISARALDA</a:t>
          </a:r>
          <a:endParaRPr lang="es-ES" sz="1000" b="1" i="0" strike="noStrike">
            <a:solidFill>
              <a:schemeClr val="tx1"/>
            </a:solidFill>
            <a:latin typeface="Arial"/>
            <a:cs typeface="Arial"/>
          </a:endParaRPr>
        </a:p>
        <a:p>
          <a:pPr algn="ctr" rtl="1">
            <a:defRPr sz="1000"/>
          </a:pPr>
          <a:r>
            <a:rPr lang="es-ES" sz="1000" b="1" i="0" strike="noStrike">
              <a:solidFill>
                <a:schemeClr val="tx1"/>
              </a:solidFill>
              <a:latin typeface="Arial"/>
              <a:cs typeface="Arial"/>
            </a:rPr>
            <a:t>Secretaria</a:t>
          </a:r>
          <a:r>
            <a:rPr lang="es-ES" sz="1000" b="1" i="0" strike="noStrike" baseline="0">
              <a:solidFill>
                <a:schemeClr val="tx1"/>
              </a:solidFill>
              <a:latin typeface="Arial"/>
              <a:cs typeface="Arial"/>
            </a:rPr>
            <a:t> Juridica</a:t>
          </a:r>
          <a:endParaRPr lang="es-ES" sz="1000" b="1" i="0" strike="noStrike">
            <a:solidFill>
              <a:schemeClr val="tx1"/>
            </a:solidFill>
            <a:latin typeface="Arial"/>
            <a:cs typeface="Arial"/>
          </a:endParaRPr>
        </a:p>
        <a:p>
          <a:pPr algn="ctr" rtl="1">
            <a:defRPr sz="1000"/>
          </a:pPr>
          <a:endParaRPr lang="es-ES" sz="1000" b="1" i="0" strike="noStrike">
            <a:solidFill>
              <a:srgbClr val="FF0000"/>
            </a:solidFill>
            <a:latin typeface="Arial"/>
            <a:cs typeface="Arial"/>
          </a:endParaRPr>
        </a:p>
        <a:p>
          <a:pPr algn="ctr" rtl="1">
            <a:defRPr sz="1000"/>
          </a:pPr>
          <a:r>
            <a:rPr lang="es-ES" sz="1000" b="1" i="0" strike="noStrike">
              <a:solidFill>
                <a:schemeClr val="tx1"/>
              </a:solidFill>
              <a:latin typeface="Arial"/>
              <a:cs typeface="Arial"/>
            </a:rPr>
            <a:t>GESTION</a:t>
          </a:r>
          <a:r>
            <a:rPr lang="es-ES" sz="1000" b="1" i="0" strike="noStrike" baseline="0">
              <a:solidFill>
                <a:schemeClr val="tx1"/>
              </a:solidFill>
              <a:latin typeface="Arial"/>
              <a:cs typeface="Arial"/>
            </a:rPr>
            <a:t> JURIDICA</a:t>
          </a:r>
        </a:p>
        <a:p>
          <a:pPr algn="ctr" rtl="1">
            <a:defRPr sz="1000"/>
          </a:pPr>
          <a:r>
            <a:rPr lang="es-ES" sz="1000" b="1" i="0" strike="noStrike">
              <a:solidFill>
                <a:sysClr val="windowText" lastClr="000000"/>
              </a:solidFill>
              <a:latin typeface="Arial"/>
              <a:cs typeface="Arial"/>
            </a:rPr>
            <a:t>GESTION</a:t>
          </a:r>
          <a:r>
            <a:rPr lang="es-ES" sz="1000" b="1" i="0" strike="noStrike" baseline="0">
              <a:solidFill>
                <a:sysClr val="windowText" lastClr="000000"/>
              </a:solidFill>
              <a:latin typeface="Arial"/>
              <a:cs typeface="Arial"/>
            </a:rPr>
            <a:t> LEGAL Y DEFENSA JUDICIAL</a:t>
          </a:r>
          <a:endParaRPr lang="es-ES" sz="1000" b="1" i="0" strike="noStrike">
            <a:solidFill>
              <a:sysClr val="windowText" lastClr="000000"/>
            </a:solidFill>
            <a:latin typeface="Arial"/>
            <a:cs typeface="Arial"/>
          </a:endParaRPr>
        </a:p>
        <a:p>
          <a:pPr algn="ctr" rtl="1">
            <a:defRPr sz="1000"/>
          </a:pPr>
          <a:endParaRPr lang="es-ES" sz="1000" b="1" i="0" strike="noStrike">
            <a:solidFill>
              <a:sysClr val="windowText" lastClr="000000"/>
            </a:solidFill>
            <a:latin typeface="Arial"/>
            <a:cs typeface="Arial"/>
          </a:endParaRPr>
        </a:p>
        <a:p>
          <a:pPr algn="ctr" rtl="1">
            <a:defRPr sz="1000"/>
          </a:pPr>
          <a:r>
            <a:rPr lang="es-ES" sz="1000" b="1" i="0" strike="noStrike">
              <a:solidFill>
                <a:sysClr val="windowText" lastClr="000000"/>
              </a:solidFill>
              <a:latin typeface="Arial"/>
              <a:cs typeface="Arial"/>
            </a:rPr>
            <a:t>INFORME</a:t>
          </a:r>
          <a:r>
            <a:rPr lang="es-ES" sz="1000" b="1" i="0" strike="noStrike" baseline="0">
              <a:solidFill>
                <a:sysClr val="windowText" lastClr="000000"/>
              </a:solidFill>
              <a:latin typeface="Arial"/>
              <a:cs typeface="Arial"/>
            </a:rPr>
            <a:t> DE DEMANDAS POR ABOGADO</a:t>
          </a:r>
          <a:endParaRPr lang="es-ES" sz="1000" b="0" i="0" strike="noStrike">
            <a:solidFill>
              <a:sysClr val="windowText" lastClr="000000"/>
            </a:solidFill>
            <a:latin typeface="Arial"/>
            <a:cs typeface="Arial"/>
          </a:endParaRPr>
        </a:p>
      </xdr:txBody>
    </xdr:sp>
    <xdr:clientData/>
  </xdr:twoCellAnchor>
  <xdr:twoCellAnchor>
    <xdr:from>
      <xdr:col>0</xdr:col>
      <xdr:colOff>0</xdr:colOff>
      <xdr:row>0</xdr:row>
      <xdr:rowOff>0</xdr:rowOff>
    </xdr:from>
    <xdr:to>
      <xdr:col>3</xdr:col>
      <xdr:colOff>9525</xdr:colOff>
      <xdr:row>7</xdr:row>
      <xdr:rowOff>19050</xdr:rowOff>
    </xdr:to>
    <xdr:sp macro="" textlink="">
      <xdr:nvSpPr>
        <xdr:cNvPr id="7" name="Rectangle 258"/>
        <xdr:cNvSpPr>
          <a:spLocks noChangeArrowheads="1"/>
        </xdr:cNvSpPr>
      </xdr:nvSpPr>
      <xdr:spPr bwMode="auto">
        <a:xfrm>
          <a:off x="0" y="0"/>
          <a:ext cx="3019425" cy="1352550"/>
        </a:xfrm>
        <a:prstGeom prst="rect">
          <a:avLst/>
        </a:prstGeom>
        <a:solidFill>
          <a:srgbClr val="FFFFFF"/>
        </a:solidFill>
        <a:ln w="9360">
          <a:solidFill>
            <a:srgbClr val="000000"/>
          </a:solidFill>
          <a:miter lim="800000"/>
          <a:headEnd/>
          <a:tailEnd/>
        </a:ln>
      </xdr:spPr>
    </xdr:sp>
    <xdr:clientData/>
  </xdr:twoCellAnchor>
  <xdr:twoCellAnchor>
    <xdr:from>
      <xdr:col>0</xdr:col>
      <xdr:colOff>0</xdr:colOff>
      <xdr:row>7</xdr:row>
      <xdr:rowOff>0</xdr:rowOff>
    </xdr:from>
    <xdr:to>
      <xdr:col>7</xdr:col>
      <xdr:colOff>781050</xdr:colOff>
      <xdr:row>8</xdr:row>
      <xdr:rowOff>161925</xdr:rowOff>
    </xdr:to>
    <xdr:sp macro="" textlink="">
      <xdr:nvSpPr>
        <xdr:cNvPr id="8" name="Rectangle 266"/>
        <xdr:cNvSpPr>
          <a:spLocks noChangeArrowheads="1"/>
        </xdr:cNvSpPr>
      </xdr:nvSpPr>
      <xdr:spPr bwMode="auto">
        <a:xfrm>
          <a:off x="0" y="1333500"/>
          <a:ext cx="7448550" cy="400050"/>
        </a:xfrm>
        <a:prstGeom prst="rect">
          <a:avLst/>
        </a:prstGeom>
        <a:solidFill>
          <a:srgbClr val="FFFFFF"/>
        </a:solidFill>
        <a:ln w="9360">
          <a:solidFill>
            <a:srgbClr val="000000"/>
          </a:solidFill>
          <a:miter lim="800000"/>
          <a:headEnd/>
          <a:tailEnd/>
        </a:ln>
        <a:effectLst/>
      </xdr:spPr>
      <xdr:txBody>
        <a:bodyPr vertOverflow="clip" wrap="square" lIns="20160" tIns="20160" rIns="20160" bIns="20160" anchor="t" upright="1"/>
        <a:lstStyle/>
        <a:p>
          <a:pPr algn="l" rtl="1">
            <a:defRPr sz="1000"/>
          </a:pPr>
          <a:r>
            <a:rPr lang="es-ES" sz="1000" b="0" i="0" strike="noStrike">
              <a:solidFill>
                <a:srgbClr val="000000"/>
              </a:solidFill>
              <a:latin typeface="Arial"/>
              <a:cs typeface="Arial"/>
            </a:rPr>
            <a:t>Versión:</a:t>
          </a:r>
          <a:r>
            <a:rPr lang="es-ES" sz="1000" b="0" i="0" strike="noStrike" baseline="0">
              <a:solidFill>
                <a:srgbClr val="000000"/>
              </a:solidFill>
              <a:latin typeface="Arial"/>
              <a:cs typeface="Arial"/>
            </a:rPr>
            <a:t> 1</a:t>
          </a:r>
          <a:endParaRPr lang="es-ES" sz="1000" b="0" i="0" strike="noStrike">
            <a:solidFill>
              <a:srgbClr val="FF0000"/>
            </a:solidFill>
            <a:latin typeface="Arial"/>
            <a:cs typeface="Arial"/>
          </a:endParaRPr>
        </a:p>
      </xdr:txBody>
    </xdr:sp>
    <xdr:clientData/>
  </xdr:twoCellAnchor>
  <xdr:twoCellAnchor>
    <xdr:from>
      <xdr:col>7</xdr:col>
      <xdr:colOff>781050</xdr:colOff>
      <xdr:row>7</xdr:row>
      <xdr:rowOff>19050</xdr:rowOff>
    </xdr:from>
    <xdr:to>
      <xdr:col>17</xdr:col>
      <xdr:colOff>1</xdr:colOff>
      <xdr:row>8</xdr:row>
      <xdr:rowOff>152400</xdr:rowOff>
    </xdr:to>
    <xdr:sp macro="" textlink="">
      <xdr:nvSpPr>
        <xdr:cNvPr id="9" name="Rectangle 267"/>
        <xdr:cNvSpPr>
          <a:spLocks noChangeArrowheads="1"/>
        </xdr:cNvSpPr>
      </xdr:nvSpPr>
      <xdr:spPr bwMode="auto">
        <a:xfrm>
          <a:off x="7448550" y="1352550"/>
          <a:ext cx="22069426" cy="371475"/>
        </a:xfrm>
        <a:prstGeom prst="rect">
          <a:avLst/>
        </a:prstGeom>
        <a:solidFill>
          <a:srgbClr val="FFFFFF"/>
        </a:solidFill>
        <a:ln w="9360">
          <a:solidFill>
            <a:srgbClr val="000000"/>
          </a:solidFill>
          <a:miter lim="800000"/>
          <a:headEnd/>
          <a:tailEnd/>
        </a:ln>
      </xdr:spPr>
      <xdr:txBody>
        <a:bodyPr vertOverflow="clip" wrap="square" lIns="20160" tIns="20160" rIns="20160" bIns="20160" anchor="t" upright="1"/>
        <a:lstStyle/>
        <a:p>
          <a:pPr algn="l" rtl="1">
            <a:defRPr sz="1000"/>
          </a:pPr>
          <a:r>
            <a:rPr lang="es-ES" sz="1000" b="0" i="0" strike="noStrike">
              <a:solidFill>
                <a:schemeClr val="tx1"/>
              </a:solidFill>
              <a:latin typeface="Arial"/>
              <a:cs typeface="Arial"/>
            </a:rPr>
            <a:t>   Vigencia: 06-2017</a:t>
          </a:r>
        </a:p>
      </xdr:txBody>
    </xdr:sp>
    <xdr:clientData/>
  </xdr:twoCellAnchor>
  <xdr:twoCellAnchor editAs="oneCell">
    <xdr:from>
      <xdr:col>0</xdr:col>
      <xdr:colOff>0</xdr:colOff>
      <xdr:row>0</xdr:row>
      <xdr:rowOff>28575</xdr:rowOff>
    </xdr:from>
    <xdr:to>
      <xdr:col>8</xdr:col>
      <xdr:colOff>295275</xdr:colOff>
      <xdr:row>7</xdr:row>
      <xdr:rowOff>144462</xdr:rowOff>
    </xdr:to>
    <xdr:pic>
      <xdr:nvPicPr>
        <xdr:cNvPr id="11" name="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7429500" cy="128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20170523_Revision/Anexos/Juridica/Anexo_Procesos_Judicia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CONTRA"/>
      <sheetName val="CONTABILIZACION"/>
      <sheetName val="Listas"/>
      <sheetName val="TES"/>
      <sheetName val="IPC"/>
    </sheetNames>
    <sheetDataSet>
      <sheetData sheetId="0" refreshError="1"/>
      <sheetData sheetId="1" refreshError="1"/>
      <sheetData sheetId="2" refreshError="1"/>
      <sheetData sheetId="3" refreshError="1">
        <row r="8">
          <cell r="B8">
            <v>37624</v>
          </cell>
          <cell r="C8">
            <v>0.10499354865109911</v>
          </cell>
          <cell r="D8">
            <v>0.15406038074851547</v>
          </cell>
        </row>
        <row r="9">
          <cell r="B9">
            <v>37631</v>
          </cell>
          <cell r="C9">
            <v>0.10045283765207969</v>
          </cell>
          <cell r="D9">
            <v>0.15369757906344583</v>
          </cell>
        </row>
        <row r="10">
          <cell r="B10">
            <v>37638</v>
          </cell>
          <cell r="C10">
            <v>9.6022203786686466E-2</v>
          </cell>
          <cell r="D10">
            <v>0.15178084903492173</v>
          </cell>
        </row>
        <row r="11">
          <cell r="B11">
            <v>37645</v>
          </cell>
          <cell r="C11">
            <v>0.10618840583992784</v>
          </cell>
          <cell r="D11">
            <v>0.1584172208213015</v>
          </cell>
        </row>
        <row r="12">
          <cell r="B12">
            <v>37652</v>
          </cell>
          <cell r="C12">
            <v>0.10275413272642986</v>
          </cell>
          <cell r="D12">
            <v>0.15409802570602427</v>
          </cell>
        </row>
        <row r="13">
          <cell r="B13">
            <v>37659</v>
          </cell>
          <cell r="C13">
            <v>0.10682535837371998</v>
          </cell>
          <cell r="D13">
            <v>0.15933278222726055</v>
          </cell>
        </row>
        <row r="14">
          <cell r="B14">
            <v>37666</v>
          </cell>
          <cell r="C14">
            <v>0.1050917112485914</v>
          </cell>
          <cell r="D14">
            <v>0.15989785771236953</v>
          </cell>
        </row>
        <row r="15">
          <cell r="B15">
            <v>37673</v>
          </cell>
          <cell r="C15">
            <v>0.10690568091538699</v>
          </cell>
          <cell r="D15">
            <v>0.16037411536751245</v>
          </cell>
        </row>
        <row r="16">
          <cell r="B16">
            <v>37680</v>
          </cell>
          <cell r="C16">
            <v>0.10795192581031166</v>
          </cell>
          <cell r="D16">
            <v>0.1625747810251903</v>
          </cell>
        </row>
        <row r="17">
          <cell r="B17">
            <v>37687</v>
          </cell>
          <cell r="C17">
            <v>0.1067727148522708</v>
          </cell>
          <cell r="D17">
            <v>0.16323718023836875</v>
          </cell>
        </row>
        <row r="18">
          <cell r="B18">
            <v>37694</v>
          </cell>
          <cell r="C18">
            <v>0.10504717601714919</v>
          </cell>
          <cell r="D18">
            <v>0.16063870487149967</v>
          </cell>
        </row>
        <row r="19">
          <cell r="B19">
            <v>37701</v>
          </cell>
          <cell r="C19">
            <v>0.10398547290219939</v>
          </cell>
          <cell r="D19">
            <v>0.15510111348299138</v>
          </cell>
        </row>
        <row r="20">
          <cell r="B20">
            <v>37708</v>
          </cell>
          <cell r="C20">
            <v>0.10049517229386784</v>
          </cell>
          <cell r="D20">
            <v>0.1589658045872564</v>
          </cell>
        </row>
        <row r="21">
          <cell r="B21">
            <v>37715</v>
          </cell>
          <cell r="C21">
            <v>0.10575621760657805</v>
          </cell>
          <cell r="D21">
            <v>0.16266212963993154</v>
          </cell>
        </row>
        <row r="22">
          <cell r="B22">
            <v>37722</v>
          </cell>
          <cell r="C22">
            <v>0.12089070094500154</v>
          </cell>
          <cell r="D22">
            <v>0.15555811783802542</v>
          </cell>
        </row>
        <row r="23">
          <cell r="B23">
            <v>37727</v>
          </cell>
          <cell r="C23">
            <v>0.10154364551356321</v>
          </cell>
          <cell r="D23">
            <v>0.16041765125085927</v>
          </cell>
        </row>
        <row r="24">
          <cell r="B24">
            <v>37736</v>
          </cell>
          <cell r="C24">
            <v>0.10595530952621712</v>
          </cell>
          <cell r="D24">
            <v>0.16130781648184733</v>
          </cell>
        </row>
        <row r="25">
          <cell r="B25">
            <v>37743</v>
          </cell>
          <cell r="C25">
            <v>0.1032525835724265</v>
          </cell>
          <cell r="D25">
            <v>0.15330494498810987</v>
          </cell>
        </row>
        <row r="26">
          <cell r="B26">
            <v>37750</v>
          </cell>
          <cell r="C26">
            <v>0.10047531093189876</v>
          </cell>
          <cell r="D26">
            <v>0.14063748567995837</v>
          </cell>
        </row>
        <row r="27">
          <cell r="B27">
            <v>37757</v>
          </cell>
          <cell r="C27">
            <v>9.8093103141667415E-2</v>
          </cell>
          <cell r="D27">
            <v>0.14946901417969882</v>
          </cell>
        </row>
        <row r="28">
          <cell r="B28">
            <v>37764</v>
          </cell>
          <cell r="C28">
            <v>0.10140299528597096</v>
          </cell>
          <cell r="D28">
            <v>0.14647621922393794</v>
          </cell>
        </row>
        <row r="29">
          <cell r="B29">
            <v>37771</v>
          </cell>
          <cell r="C29">
            <v>0.10140453690799012</v>
          </cell>
          <cell r="D29">
            <v>0.14650616086300294</v>
          </cell>
        </row>
        <row r="30">
          <cell r="B30">
            <v>37778</v>
          </cell>
          <cell r="C30">
            <v>0.10401057077866138</v>
          </cell>
          <cell r="D30">
            <v>0.14144083475513547</v>
          </cell>
        </row>
        <row r="31">
          <cell r="B31">
            <v>37785</v>
          </cell>
          <cell r="C31">
            <v>0.10137308020824976</v>
          </cell>
          <cell r="D31">
            <v>0.14574849917922972</v>
          </cell>
        </row>
        <row r="32">
          <cell r="B32">
            <v>37792</v>
          </cell>
          <cell r="C32">
            <v>0.10577523042904224</v>
          </cell>
          <cell r="D32">
            <v>0.14271941475357863</v>
          </cell>
        </row>
        <row r="33">
          <cell r="B33">
            <v>37799</v>
          </cell>
          <cell r="C33">
            <v>9.7357319607174642E-2</v>
          </cell>
          <cell r="D33">
            <v>0.1419336247523042</v>
          </cell>
        </row>
        <row r="34">
          <cell r="B34">
            <v>37806</v>
          </cell>
          <cell r="C34">
            <v>0.10000429248693177</v>
          </cell>
          <cell r="D34">
            <v>0.14003059258921535</v>
          </cell>
        </row>
        <row r="35">
          <cell r="B35">
            <v>37813</v>
          </cell>
          <cell r="C35">
            <v>0.10111706255888242</v>
          </cell>
          <cell r="D35">
            <v>0.14171114688445252</v>
          </cell>
        </row>
        <row r="36">
          <cell r="B36">
            <v>37820</v>
          </cell>
          <cell r="C36">
            <v>0.10018411946465045</v>
          </cell>
          <cell r="D36">
            <v>0.14416254114307181</v>
          </cell>
        </row>
        <row r="37">
          <cell r="B37">
            <v>37827</v>
          </cell>
          <cell r="C37">
            <v>9.9923708276353551E-2</v>
          </cell>
          <cell r="D37">
            <v>0.14903909033667806</v>
          </cell>
        </row>
        <row r="38">
          <cell r="B38">
            <v>37834</v>
          </cell>
          <cell r="C38">
            <v>9.9155802834768547E-2</v>
          </cell>
          <cell r="D38">
            <v>0.14705716113554268</v>
          </cell>
        </row>
        <row r="39">
          <cell r="B39">
            <v>37841</v>
          </cell>
          <cell r="C39">
            <v>9.9626764609258789E-2</v>
          </cell>
          <cell r="D39">
            <v>0.147165936928908</v>
          </cell>
        </row>
        <row r="40">
          <cell r="B40">
            <v>37848</v>
          </cell>
          <cell r="C40">
            <v>9.7701664346777406E-2</v>
          </cell>
          <cell r="D40">
            <v>0.1448575131346459</v>
          </cell>
        </row>
        <row r="41">
          <cell r="B41">
            <v>37855</v>
          </cell>
          <cell r="C41">
            <v>9.7645126661868531E-2</v>
          </cell>
          <cell r="D41">
            <v>0.14357182803940161</v>
          </cell>
        </row>
        <row r="42">
          <cell r="B42">
            <v>37862</v>
          </cell>
          <cell r="C42">
            <v>9.7424690797794256E-2</v>
          </cell>
          <cell r="D42">
            <v>0.14195425449156684</v>
          </cell>
        </row>
        <row r="43">
          <cell r="B43">
            <v>37869</v>
          </cell>
          <cell r="C43">
            <v>9.7102915698555226E-2</v>
          </cell>
          <cell r="D43">
            <v>0.14071177709225302</v>
          </cell>
        </row>
        <row r="44">
          <cell r="B44">
            <v>37876</v>
          </cell>
          <cell r="C44">
            <v>9.845311379995425E-2</v>
          </cell>
          <cell r="D44">
            <v>0.13923207882320865</v>
          </cell>
        </row>
        <row r="45">
          <cell r="B45">
            <v>37883</v>
          </cell>
          <cell r="C45">
            <v>9.6039244785151245E-2</v>
          </cell>
          <cell r="D45">
            <v>0.14126577831647813</v>
          </cell>
        </row>
        <row r="46">
          <cell r="B46">
            <v>37890</v>
          </cell>
          <cell r="C46">
            <v>9.9018974375906454E-2</v>
          </cell>
          <cell r="D46">
            <v>0.14498388237885518</v>
          </cell>
        </row>
        <row r="47">
          <cell r="B47">
            <v>37897</v>
          </cell>
          <cell r="C47">
            <v>0.10114839510070217</v>
          </cell>
          <cell r="D47">
            <v>0.14423960609092923</v>
          </cell>
        </row>
        <row r="48">
          <cell r="B48">
            <v>37904</v>
          </cell>
          <cell r="C48">
            <v>0.10365853416195314</v>
          </cell>
          <cell r="D48">
            <v>0.14400145473983561</v>
          </cell>
        </row>
        <row r="49">
          <cell r="B49">
            <v>37911</v>
          </cell>
          <cell r="C49">
            <v>0.10117684912075942</v>
          </cell>
          <cell r="D49">
            <v>0.14611965812186001</v>
          </cell>
        </row>
        <row r="50">
          <cell r="B50">
            <v>37918</v>
          </cell>
          <cell r="C50">
            <v>9.9216622849990443E-2</v>
          </cell>
          <cell r="D50">
            <v>0.14313206697596659</v>
          </cell>
        </row>
        <row r="51">
          <cell r="B51">
            <v>37925</v>
          </cell>
          <cell r="C51">
            <v>9.9979270966891853E-2</v>
          </cell>
          <cell r="D51">
            <v>0.14621487212265105</v>
          </cell>
        </row>
        <row r="52">
          <cell r="B52">
            <v>37932</v>
          </cell>
          <cell r="C52">
            <v>9.9123249129639435E-2</v>
          </cell>
          <cell r="D52">
            <v>0.14018672713980496</v>
          </cell>
        </row>
        <row r="53">
          <cell r="B53">
            <v>37939</v>
          </cell>
          <cell r="C53">
            <v>9.8846280064132319E-2</v>
          </cell>
          <cell r="D53">
            <v>0.13939119385132437</v>
          </cell>
        </row>
        <row r="54">
          <cell r="B54">
            <v>37946</v>
          </cell>
          <cell r="C54">
            <v>9.826877555800051E-2</v>
          </cell>
          <cell r="D54">
            <v>0.14035662761361056</v>
          </cell>
        </row>
        <row r="55">
          <cell r="B55">
            <v>37953</v>
          </cell>
          <cell r="C55">
            <v>9.8386605717209807E-2</v>
          </cell>
          <cell r="D55">
            <v>0.13874396736569583</v>
          </cell>
        </row>
        <row r="56">
          <cell r="B56">
            <v>37960</v>
          </cell>
          <cell r="C56">
            <v>9.9032018851876735E-2</v>
          </cell>
          <cell r="D56">
            <v>0.13923307395478424</v>
          </cell>
        </row>
        <row r="57">
          <cell r="B57">
            <v>37967</v>
          </cell>
          <cell r="C57">
            <v>9.9716896455547488E-2</v>
          </cell>
          <cell r="D57">
            <v>0.13901731117730787</v>
          </cell>
        </row>
        <row r="58">
          <cell r="B58">
            <v>37974</v>
          </cell>
          <cell r="C58">
            <v>0.10072106852600737</v>
          </cell>
          <cell r="D58">
            <v>0.13801217547290712</v>
          </cell>
        </row>
        <row r="59">
          <cell r="B59">
            <v>37981</v>
          </cell>
          <cell r="C59">
            <v>0.10242557598401936</v>
          </cell>
          <cell r="D59">
            <v>0.13843912648063661</v>
          </cell>
        </row>
        <row r="60">
          <cell r="B60">
            <v>37988</v>
          </cell>
          <cell r="C60">
            <v>9.9032356882777339E-2</v>
          </cell>
          <cell r="D60">
            <v>0.13669903535390215</v>
          </cell>
        </row>
        <row r="61">
          <cell r="B61">
            <v>37995</v>
          </cell>
          <cell r="C61">
            <v>9.7888076687349113E-2</v>
          </cell>
          <cell r="D61">
            <v>0.13472282713214234</v>
          </cell>
        </row>
        <row r="62">
          <cell r="B62">
            <v>38002</v>
          </cell>
          <cell r="C62">
            <v>9.6825564793323604E-2</v>
          </cell>
          <cell r="D62">
            <v>0.13401485777403344</v>
          </cell>
        </row>
        <row r="63">
          <cell r="B63">
            <v>38009</v>
          </cell>
          <cell r="C63">
            <v>9.6954900652465703E-2</v>
          </cell>
          <cell r="D63">
            <v>0.13719439068713157</v>
          </cell>
        </row>
        <row r="64">
          <cell r="B64">
            <v>38016</v>
          </cell>
          <cell r="C64">
            <v>0.1015380377896089</v>
          </cell>
          <cell r="D64">
            <v>0.134683039657298</v>
          </cell>
        </row>
        <row r="65">
          <cell r="B65">
            <v>38023</v>
          </cell>
          <cell r="C65">
            <v>9.4490600218889664E-2</v>
          </cell>
          <cell r="D65">
            <v>0.13522575081931953</v>
          </cell>
        </row>
        <row r="66">
          <cell r="B66">
            <v>38030</v>
          </cell>
          <cell r="C66">
            <v>9.1878537529880289E-2</v>
          </cell>
          <cell r="D66">
            <v>0.13319028456320936</v>
          </cell>
        </row>
        <row r="67">
          <cell r="B67">
            <v>38037</v>
          </cell>
          <cell r="C67">
            <v>9.0823774275534674E-2</v>
          </cell>
          <cell r="D67">
            <v>0.13011967179726303</v>
          </cell>
        </row>
        <row r="68">
          <cell r="B68">
            <v>38044</v>
          </cell>
          <cell r="C68">
            <v>8.9580207716738913E-2</v>
          </cell>
          <cell r="D68">
            <v>0.12484743894470851</v>
          </cell>
        </row>
        <row r="69">
          <cell r="B69">
            <v>38051</v>
          </cell>
          <cell r="C69">
            <v>8.8507555843541974E-2</v>
          </cell>
          <cell r="D69">
            <v>0.12279754082631089</v>
          </cell>
        </row>
        <row r="70">
          <cell r="B70">
            <v>38058</v>
          </cell>
          <cell r="C70">
            <v>8.8753398611335355E-2</v>
          </cell>
          <cell r="D70">
            <v>0.12220173136070356</v>
          </cell>
        </row>
        <row r="71">
          <cell r="B71">
            <v>38065</v>
          </cell>
          <cell r="C71">
            <v>8.9141863568957147E-2</v>
          </cell>
          <cell r="D71">
            <v>0.11873632450820493</v>
          </cell>
        </row>
        <row r="72">
          <cell r="B72">
            <v>38072</v>
          </cell>
          <cell r="C72">
            <v>8.8864633794903725E-2</v>
          </cell>
          <cell r="D72">
            <v>0.11728040635574688</v>
          </cell>
        </row>
        <row r="73">
          <cell r="B73">
            <v>38079</v>
          </cell>
          <cell r="C73">
            <v>8.9423800392913089E-2</v>
          </cell>
          <cell r="D73">
            <v>0.11521317132524245</v>
          </cell>
        </row>
        <row r="74">
          <cell r="B74">
            <v>38084</v>
          </cell>
          <cell r="C74">
            <v>8.7227481847413468E-2</v>
          </cell>
          <cell r="D74">
            <v>0.11304133630036572</v>
          </cell>
        </row>
        <row r="75">
          <cell r="B75">
            <v>38093</v>
          </cell>
          <cell r="C75">
            <v>8.8707085403372909E-2</v>
          </cell>
          <cell r="D75">
            <v>0.11683876812716876</v>
          </cell>
        </row>
        <row r="76">
          <cell r="B76">
            <v>38100</v>
          </cell>
          <cell r="C76">
            <v>8.9993695100776039E-2</v>
          </cell>
          <cell r="D76">
            <v>0.12284978086131915</v>
          </cell>
        </row>
        <row r="77">
          <cell r="B77">
            <v>38107</v>
          </cell>
          <cell r="C77">
            <v>0.1076772260886234</v>
          </cell>
          <cell r="D77">
            <v>0.12996141001799999</v>
          </cell>
        </row>
        <row r="78">
          <cell r="B78">
            <v>38114</v>
          </cell>
          <cell r="C78">
            <v>0.10210733008694683</v>
          </cell>
          <cell r="D78">
            <v>0.14318793006621267</v>
          </cell>
        </row>
        <row r="79">
          <cell r="B79">
            <v>38121</v>
          </cell>
          <cell r="C79">
            <v>0.10031679248171343</v>
          </cell>
          <cell r="D79">
            <v>0.13887064075623945</v>
          </cell>
        </row>
        <row r="80">
          <cell r="B80">
            <v>38128</v>
          </cell>
          <cell r="C80">
            <v>9.8254470716388376E-2</v>
          </cell>
          <cell r="D80">
            <v>0.14311184705847468</v>
          </cell>
        </row>
        <row r="81">
          <cell r="B81">
            <v>38135</v>
          </cell>
          <cell r="C81">
            <v>9.4250007963978089E-2</v>
          </cell>
          <cell r="D81">
            <v>0.13849039201329871</v>
          </cell>
        </row>
        <row r="82">
          <cell r="B82">
            <v>38142</v>
          </cell>
          <cell r="C82">
            <v>9.3618706043136823E-2</v>
          </cell>
          <cell r="D82">
            <v>0.13692388535874533</v>
          </cell>
        </row>
        <row r="83">
          <cell r="B83">
            <v>38149</v>
          </cell>
          <cell r="C83">
            <v>9.3736142171296777E-2</v>
          </cell>
          <cell r="D83">
            <v>0.14319410146209854</v>
          </cell>
        </row>
        <row r="84">
          <cell r="B84">
            <v>38156</v>
          </cell>
          <cell r="C84">
            <v>9.4552684401545628E-2</v>
          </cell>
          <cell r="D84">
            <v>0.14049752011588823</v>
          </cell>
        </row>
        <row r="85">
          <cell r="B85">
            <v>38163</v>
          </cell>
          <cell r="C85">
            <v>9.2222688683846865E-2</v>
          </cell>
          <cell r="D85">
            <v>0.1411214390009512</v>
          </cell>
        </row>
        <row r="86">
          <cell r="B86">
            <v>38170</v>
          </cell>
          <cell r="C86">
            <v>9.3561634315951991E-2</v>
          </cell>
          <cell r="D86">
            <v>0.13904472209580798</v>
          </cell>
        </row>
        <row r="87">
          <cell r="B87">
            <v>38177</v>
          </cell>
          <cell r="C87">
            <v>9.1936757326216645E-2</v>
          </cell>
          <cell r="D87">
            <v>0.14016785980932478</v>
          </cell>
        </row>
        <row r="88">
          <cell r="B88">
            <v>38184</v>
          </cell>
          <cell r="C88">
            <v>9.4275337375394175E-2</v>
          </cell>
          <cell r="D88">
            <v>0.13862157099961037</v>
          </cell>
        </row>
        <row r="89">
          <cell r="B89">
            <v>38191</v>
          </cell>
          <cell r="C89">
            <v>9.7120140890321949E-2</v>
          </cell>
          <cell r="D89">
            <v>0.14143313671404645</v>
          </cell>
        </row>
        <row r="90">
          <cell r="B90">
            <v>38198</v>
          </cell>
          <cell r="C90">
            <v>9.2330045337677413E-2</v>
          </cell>
          <cell r="D90">
            <v>0.14177320922619541</v>
          </cell>
        </row>
        <row r="91">
          <cell r="B91">
            <v>38205</v>
          </cell>
          <cell r="C91">
            <v>8.9684849908145736E-2</v>
          </cell>
          <cell r="D91">
            <v>0.14207893643120739</v>
          </cell>
        </row>
        <row r="92">
          <cell r="B92">
            <v>38212</v>
          </cell>
          <cell r="C92">
            <v>8.902530614462667E-2</v>
          </cell>
          <cell r="D92">
            <v>0.14116777219213539</v>
          </cell>
        </row>
        <row r="93">
          <cell r="B93">
            <v>38219</v>
          </cell>
          <cell r="C93">
            <v>8.8911091314286317E-2</v>
          </cell>
          <cell r="D93">
            <v>0.1392657456633084</v>
          </cell>
        </row>
        <row r="94">
          <cell r="B94">
            <v>38226</v>
          </cell>
          <cell r="C94">
            <v>8.9300351958119695E-2</v>
          </cell>
          <cell r="D94">
            <v>0.13546056755148017</v>
          </cell>
        </row>
        <row r="95">
          <cell r="B95">
            <v>38233</v>
          </cell>
          <cell r="C95">
            <v>8.8605557970175663E-2</v>
          </cell>
          <cell r="D95">
            <v>0.13519715361609519</v>
          </cell>
        </row>
        <row r="96">
          <cell r="B96">
            <v>38240</v>
          </cell>
          <cell r="C96">
            <v>8.8572348074241303E-2</v>
          </cell>
          <cell r="D96">
            <v>0.13173418285176952</v>
          </cell>
        </row>
        <row r="97">
          <cell r="B97">
            <v>38247</v>
          </cell>
          <cell r="C97">
            <v>8.6703337382981971E-2</v>
          </cell>
          <cell r="D97">
            <v>0.12868669394871057</v>
          </cell>
        </row>
        <row r="98">
          <cell r="B98">
            <v>38254</v>
          </cell>
          <cell r="C98">
            <v>8.680606617997122E-2</v>
          </cell>
          <cell r="D98">
            <v>0.13410838659580948</v>
          </cell>
        </row>
        <row r="99">
          <cell r="B99">
            <v>38261</v>
          </cell>
          <cell r="C99">
            <v>8.6391544990450431E-2</v>
          </cell>
          <cell r="D99">
            <v>0.132258710811608</v>
          </cell>
        </row>
        <row r="100">
          <cell r="B100">
            <v>38268</v>
          </cell>
          <cell r="C100">
            <v>8.6932175645694443E-2</v>
          </cell>
          <cell r="D100">
            <v>0.12899189122164989</v>
          </cell>
        </row>
        <row r="101">
          <cell r="B101">
            <v>38275</v>
          </cell>
          <cell r="C101">
            <v>8.6887605642222976E-2</v>
          </cell>
          <cell r="D101">
            <v>0.12877647439790874</v>
          </cell>
        </row>
        <row r="102">
          <cell r="B102">
            <v>38282</v>
          </cell>
          <cell r="C102">
            <v>8.687175674353087E-2</v>
          </cell>
          <cell r="D102">
            <v>0.12812696357825826</v>
          </cell>
        </row>
        <row r="103">
          <cell r="B103">
            <v>38289</v>
          </cell>
          <cell r="C103">
            <v>8.9813131391313084E-2</v>
          </cell>
          <cell r="D103">
            <v>0.12898245366318184</v>
          </cell>
        </row>
        <row r="104">
          <cell r="B104">
            <v>38296</v>
          </cell>
          <cell r="C104">
            <v>8.7687841768902874E-2</v>
          </cell>
          <cell r="D104">
            <v>0.12844019012330499</v>
          </cell>
        </row>
        <row r="105">
          <cell r="B105">
            <v>38303</v>
          </cell>
          <cell r="C105">
            <v>8.8025570734104441E-2</v>
          </cell>
          <cell r="D105">
            <v>0.12579411559399345</v>
          </cell>
        </row>
        <row r="106">
          <cell r="B106">
            <v>38310</v>
          </cell>
          <cell r="C106">
            <v>8.8444602734644828E-2</v>
          </cell>
          <cell r="D106">
            <v>0.12369645418803943</v>
          </cell>
        </row>
        <row r="107">
          <cell r="B107">
            <v>38317</v>
          </cell>
          <cell r="C107">
            <v>8.4048685887135877E-2</v>
          </cell>
          <cell r="D107">
            <v>0.12203092079087696</v>
          </cell>
        </row>
        <row r="108">
          <cell r="B108">
            <v>38324</v>
          </cell>
          <cell r="C108">
            <v>8.8022676528136889E-2</v>
          </cell>
          <cell r="D108">
            <v>0.12430542239131492</v>
          </cell>
        </row>
        <row r="109">
          <cell r="B109">
            <v>38331</v>
          </cell>
          <cell r="C109">
            <v>8.5785780061926387E-2</v>
          </cell>
          <cell r="D109">
            <v>0.12618013880348133</v>
          </cell>
        </row>
        <row r="110">
          <cell r="B110">
            <v>38338</v>
          </cell>
          <cell r="C110">
            <v>8.5390134054933675E-2</v>
          </cell>
          <cell r="D110">
            <v>0.12356077883673455</v>
          </cell>
        </row>
        <row r="111">
          <cell r="B111">
            <v>38345</v>
          </cell>
          <cell r="C111">
            <v>8.4375683405012669E-2</v>
          </cell>
          <cell r="D111">
            <v>8.9907389119389558E-2</v>
          </cell>
        </row>
        <row r="112">
          <cell r="B112">
            <v>38351</v>
          </cell>
          <cell r="C112">
            <v>8.3864721036542855E-2</v>
          </cell>
          <cell r="D112">
            <v>0.11884166001676855</v>
          </cell>
        </row>
        <row r="113">
          <cell r="B113">
            <v>38359</v>
          </cell>
          <cell r="C113">
            <v>8.1513035598622219E-2</v>
          </cell>
          <cell r="D113">
            <v>0.11545352651059471</v>
          </cell>
        </row>
        <row r="114">
          <cell r="B114">
            <v>38366</v>
          </cell>
          <cell r="C114">
            <v>8.0334146458298505E-2</v>
          </cell>
          <cell r="D114">
            <v>0.11587276775826716</v>
          </cell>
        </row>
        <row r="115">
          <cell r="B115">
            <v>38373</v>
          </cell>
          <cell r="C115">
            <v>7.8956791262290382E-2</v>
          </cell>
          <cell r="D115">
            <v>0.11694934779856347</v>
          </cell>
        </row>
        <row r="116">
          <cell r="B116">
            <v>38380</v>
          </cell>
          <cell r="C116">
            <v>7.6055412756391494E-2</v>
          </cell>
          <cell r="D116">
            <v>0.11608890487246559</v>
          </cell>
        </row>
        <row r="117">
          <cell r="B117">
            <v>38387</v>
          </cell>
          <cell r="C117">
            <v>7.7344252484108811E-2</v>
          </cell>
          <cell r="D117">
            <v>0.11635456784600984</v>
          </cell>
        </row>
        <row r="118">
          <cell r="B118">
            <v>38394</v>
          </cell>
          <cell r="C118">
            <v>7.7372984787762222E-2</v>
          </cell>
          <cell r="D118">
            <v>0.11467483857599192</v>
          </cell>
        </row>
        <row r="119">
          <cell r="B119">
            <v>38401</v>
          </cell>
          <cell r="C119">
            <v>7.7409504077669222E-2</v>
          </cell>
          <cell r="D119">
            <v>0.11304628608784939</v>
          </cell>
        </row>
        <row r="120">
          <cell r="B120">
            <v>38408</v>
          </cell>
          <cell r="C120">
            <v>7.687493481868235E-2</v>
          </cell>
          <cell r="D120">
            <v>0.11498331199957379</v>
          </cell>
        </row>
        <row r="121">
          <cell r="B121">
            <v>38415</v>
          </cell>
          <cell r="C121">
            <v>7.7593661546823567E-2</v>
          </cell>
          <cell r="D121">
            <v>0.11490010314325572</v>
          </cell>
        </row>
        <row r="122">
          <cell r="B122">
            <v>38422</v>
          </cell>
          <cell r="C122">
            <v>7.8382233056690787E-2</v>
          </cell>
          <cell r="D122">
            <v>0.11525127904704546</v>
          </cell>
        </row>
        <row r="123">
          <cell r="B123">
            <v>38429</v>
          </cell>
          <cell r="C123">
            <v>7.7959989166223487E-2</v>
          </cell>
          <cell r="D123">
            <v>0.11967912048434326</v>
          </cell>
        </row>
        <row r="124">
          <cell r="B124">
            <v>38434</v>
          </cell>
          <cell r="C124">
            <v>7.7023390690837079E-2</v>
          </cell>
          <cell r="D124">
            <v>0.12207476225387492</v>
          </cell>
        </row>
        <row r="125">
          <cell r="B125">
            <v>38443</v>
          </cell>
          <cell r="C125">
            <v>7.7903221184812077E-2</v>
          </cell>
          <cell r="D125">
            <v>0.12115644478008036</v>
          </cell>
        </row>
        <row r="126">
          <cell r="B126">
            <v>38450</v>
          </cell>
          <cell r="C126">
            <v>7.772848179758407E-2</v>
          </cell>
          <cell r="D126">
            <v>0.12055266935190878</v>
          </cell>
        </row>
        <row r="127">
          <cell r="B127">
            <v>38457</v>
          </cell>
          <cell r="C127">
            <v>7.5186170529398355E-2</v>
          </cell>
          <cell r="D127">
            <v>0.11940150531647475</v>
          </cell>
        </row>
        <row r="128">
          <cell r="B128">
            <v>38464</v>
          </cell>
          <cell r="C128">
            <v>7.4451779012908448E-2</v>
          </cell>
          <cell r="D128">
            <v>0.1181703183450602</v>
          </cell>
        </row>
        <row r="129">
          <cell r="B129">
            <v>38471</v>
          </cell>
          <cell r="C129">
            <v>7.3712438413366499E-2</v>
          </cell>
          <cell r="D129">
            <v>0.11465641521212078</v>
          </cell>
        </row>
        <row r="130">
          <cell r="B130">
            <v>38478</v>
          </cell>
          <cell r="C130">
            <v>7.4076393217606284E-2</v>
          </cell>
          <cell r="D130">
            <v>0.11363748859153699</v>
          </cell>
        </row>
        <row r="131">
          <cell r="B131">
            <v>38485</v>
          </cell>
          <cell r="C131">
            <v>7.4457024495519386E-2</v>
          </cell>
          <cell r="D131">
            <v>0.11371031470833426</v>
          </cell>
        </row>
        <row r="132">
          <cell r="B132">
            <v>38492</v>
          </cell>
          <cell r="C132">
            <v>7.4170612681623282E-2</v>
          </cell>
          <cell r="D132">
            <v>0.11092213550594132</v>
          </cell>
        </row>
        <row r="133">
          <cell r="B133">
            <v>38499</v>
          </cell>
          <cell r="C133">
            <v>7.2880148055307625E-2</v>
          </cell>
          <cell r="D133">
            <v>0.11008357625799547</v>
          </cell>
        </row>
        <row r="134">
          <cell r="B134">
            <v>38506</v>
          </cell>
          <cell r="C134">
            <v>7.0208773612962405E-2</v>
          </cell>
          <cell r="D134">
            <v>0.10576872843571583</v>
          </cell>
        </row>
        <row r="135">
          <cell r="B135">
            <v>38513</v>
          </cell>
          <cell r="C135">
            <v>7.1323013006074687E-2</v>
          </cell>
          <cell r="D135">
            <v>0.1052437961255055</v>
          </cell>
        </row>
        <row r="136">
          <cell r="B136">
            <v>38520</v>
          </cell>
          <cell r="C136">
            <v>7.0555983711646508E-2</v>
          </cell>
          <cell r="D136">
            <v>0.10298692886196759</v>
          </cell>
        </row>
        <row r="137">
          <cell r="B137">
            <v>38527</v>
          </cell>
          <cell r="C137">
            <v>7.035793730155282E-2</v>
          </cell>
          <cell r="D137">
            <v>0.10021750889210224</v>
          </cell>
        </row>
        <row r="138">
          <cell r="B138">
            <v>38534</v>
          </cell>
          <cell r="C138">
            <v>7.0719465298460182E-2</v>
          </cell>
          <cell r="D138">
            <v>9.8793260387369797E-2</v>
          </cell>
        </row>
        <row r="139">
          <cell r="B139">
            <v>38541</v>
          </cell>
          <cell r="C139">
            <v>7.0706905588856728E-2</v>
          </cell>
          <cell r="D139">
            <v>9.6012206176887993E-2</v>
          </cell>
        </row>
        <row r="140">
          <cell r="B140">
            <v>38548</v>
          </cell>
          <cell r="C140">
            <v>7.1158746205457257E-2</v>
          </cell>
          <cell r="D140">
            <v>9.6777981798928492E-2</v>
          </cell>
        </row>
        <row r="141">
          <cell r="B141">
            <v>38555</v>
          </cell>
          <cell r="C141">
            <v>7.1789329683982661E-2</v>
          </cell>
          <cell r="D141">
            <v>9.76882522371747E-2</v>
          </cell>
        </row>
        <row r="142">
          <cell r="B142">
            <v>38562</v>
          </cell>
          <cell r="C142">
            <v>7.1103314569241016E-2</v>
          </cell>
          <cell r="D142">
            <v>9.5100627542823446E-2</v>
          </cell>
        </row>
        <row r="143">
          <cell r="B143">
            <v>38569</v>
          </cell>
          <cell r="C143">
            <v>7.0641004221958514E-2</v>
          </cell>
          <cell r="D143">
            <v>9.3903332560767883E-2</v>
          </cell>
        </row>
        <row r="144">
          <cell r="B144">
            <v>38576</v>
          </cell>
          <cell r="C144">
            <v>7.0737524734156842E-2</v>
          </cell>
          <cell r="D144">
            <v>9.4737861686262637E-2</v>
          </cell>
        </row>
        <row r="145">
          <cell r="B145">
            <v>38583</v>
          </cell>
          <cell r="C145">
            <v>7.0658829167834725E-2</v>
          </cell>
          <cell r="D145">
            <v>9.6415712754182925E-2</v>
          </cell>
        </row>
        <row r="146">
          <cell r="B146">
            <v>38590</v>
          </cell>
          <cell r="C146">
            <v>7.0953406514653761E-2</v>
          </cell>
          <cell r="D146">
            <v>9.5198011995051957E-2</v>
          </cell>
        </row>
        <row r="147">
          <cell r="B147">
            <v>38597</v>
          </cell>
          <cell r="C147">
            <v>7.0952122160816478E-2</v>
          </cell>
          <cell r="D147">
            <v>9.2591609246849282E-2</v>
          </cell>
        </row>
        <row r="148">
          <cell r="B148">
            <v>38604</v>
          </cell>
          <cell r="C148">
            <v>6.9835305873638731E-2</v>
          </cell>
          <cell r="D148">
            <v>9.0729767082339707E-2</v>
          </cell>
        </row>
        <row r="149">
          <cell r="B149">
            <v>38611</v>
          </cell>
          <cell r="C149">
            <v>6.395273212080177E-2</v>
          </cell>
          <cell r="D149">
            <v>8.8854868368518858E-2</v>
          </cell>
        </row>
        <row r="150">
          <cell r="B150">
            <v>38618</v>
          </cell>
          <cell r="C150">
            <v>5.9978545231945013E-2</v>
          </cell>
          <cell r="D150">
            <v>8.2754897559603524E-2</v>
          </cell>
        </row>
        <row r="151">
          <cell r="B151">
            <v>38625</v>
          </cell>
          <cell r="C151">
            <v>5.8266462965801402E-2</v>
          </cell>
          <cell r="D151">
            <v>7.6617385291686047E-2</v>
          </cell>
        </row>
        <row r="152">
          <cell r="B152">
            <v>38632</v>
          </cell>
          <cell r="C152">
            <v>6.1504237876020218E-2</v>
          </cell>
          <cell r="D152">
            <v>8.3080394670359992E-2</v>
          </cell>
        </row>
        <row r="153">
          <cell r="B153">
            <v>38639</v>
          </cell>
          <cell r="C153">
            <v>6.4057184824724445E-2</v>
          </cell>
          <cell r="D153">
            <v>8.5709008451301028E-2</v>
          </cell>
        </row>
        <row r="154">
          <cell r="B154">
            <v>38646</v>
          </cell>
          <cell r="C154">
            <v>6.2773445432311226E-2</v>
          </cell>
          <cell r="D154">
            <v>8.283264762645981E-2</v>
          </cell>
        </row>
        <row r="155">
          <cell r="B155">
            <v>38653</v>
          </cell>
          <cell r="C155">
            <v>6.3506731595398769E-2</v>
          </cell>
          <cell r="D155">
            <v>8.6076434203905761E-2</v>
          </cell>
        </row>
        <row r="156">
          <cell r="B156">
            <v>38660</v>
          </cell>
          <cell r="C156">
            <v>6.2720313971464714E-2</v>
          </cell>
          <cell r="D156">
            <v>8.7151093135053648E-2</v>
          </cell>
        </row>
        <row r="157">
          <cell r="B157">
            <v>38667</v>
          </cell>
          <cell r="C157">
            <v>6.3253749109158042E-2</v>
          </cell>
          <cell r="D157">
            <v>8.6325525461385499E-2</v>
          </cell>
        </row>
        <row r="158">
          <cell r="B158">
            <v>38674</v>
          </cell>
          <cell r="C158">
            <v>6.2164421786983448E-2</v>
          </cell>
          <cell r="D158">
            <v>8.5293593585802796E-2</v>
          </cell>
        </row>
        <row r="159">
          <cell r="B159">
            <v>38681</v>
          </cell>
          <cell r="C159">
            <v>5.6123940401116901E-2</v>
          </cell>
          <cell r="D159">
            <v>8.1577630648232091E-2</v>
          </cell>
        </row>
        <row r="160">
          <cell r="B160">
            <v>38688</v>
          </cell>
          <cell r="C160">
            <v>5.6541653603031206E-2</v>
          </cell>
          <cell r="D160">
            <v>8.291020926757886E-2</v>
          </cell>
        </row>
        <row r="161">
          <cell r="B161">
            <v>38695</v>
          </cell>
          <cell r="C161">
            <v>5.8354849696183209E-2</v>
          </cell>
          <cell r="D161">
            <v>8.3873760592519941E-2</v>
          </cell>
        </row>
        <row r="162">
          <cell r="B162">
            <v>38702</v>
          </cell>
          <cell r="C162">
            <v>5.945082561263404E-2</v>
          </cell>
          <cell r="D162">
            <v>8.2214959279740096E-2</v>
          </cell>
        </row>
        <row r="163">
          <cell r="B163">
            <v>38709</v>
          </cell>
          <cell r="C163">
            <v>6.0313237266343744E-2</v>
          </cell>
          <cell r="D163">
            <v>8.2249007658961704E-2</v>
          </cell>
        </row>
        <row r="164">
          <cell r="B164">
            <v>38715</v>
          </cell>
          <cell r="C164">
            <v>6.0758987283904942E-2</v>
          </cell>
          <cell r="D164">
            <v>8.0386834783587657E-2</v>
          </cell>
        </row>
        <row r="165">
          <cell r="B165">
            <v>38723</v>
          </cell>
          <cell r="C165">
            <v>6.0673077387772389E-2</v>
          </cell>
          <cell r="D165">
            <v>7.994860196340503E-2</v>
          </cell>
        </row>
        <row r="166">
          <cell r="B166">
            <v>38730</v>
          </cell>
          <cell r="C166">
            <v>6.1093116293470695E-2</v>
          </cell>
          <cell r="D166">
            <v>7.7101054727872986E-2</v>
          </cell>
        </row>
        <row r="167">
          <cell r="B167">
            <v>38737</v>
          </cell>
          <cell r="C167">
            <v>6.1140761193289261E-2</v>
          </cell>
          <cell r="D167">
            <v>7.5863811532241865E-2</v>
          </cell>
        </row>
        <row r="168">
          <cell r="B168">
            <v>38744</v>
          </cell>
          <cell r="C168">
            <v>6.0649803093134169E-2</v>
          </cell>
          <cell r="D168">
            <v>7.4616468304131489E-2</v>
          </cell>
        </row>
        <row r="169">
          <cell r="B169">
            <v>38750</v>
          </cell>
          <cell r="C169">
            <v>6.0548928989040851E-2</v>
          </cell>
          <cell r="D169">
            <v>7.4137954338959977E-2</v>
          </cell>
        </row>
        <row r="170">
          <cell r="B170">
            <v>38758</v>
          </cell>
          <cell r="C170">
            <v>6.0590174915611472E-2</v>
          </cell>
          <cell r="D170">
            <v>7.2389309754583575E-2</v>
          </cell>
        </row>
        <row r="171">
          <cell r="B171">
            <v>38765</v>
          </cell>
          <cell r="C171">
            <v>6.0287304441515088E-2</v>
          </cell>
          <cell r="D171">
            <v>7.0110815660095138E-2</v>
          </cell>
        </row>
        <row r="172">
          <cell r="B172">
            <v>38772</v>
          </cell>
          <cell r="C172">
            <v>5.994903390207762E-2</v>
          </cell>
          <cell r="D172">
            <v>6.792424732281277E-2</v>
          </cell>
        </row>
        <row r="173">
          <cell r="B173">
            <v>38779</v>
          </cell>
          <cell r="C173">
            <v>6.1064413458578715E-2</v>
          </cell>
          <cell r="D173">
            <v>7.0062508585697625E-2</v>
          </cell>
        </row>
        <row r="174">
          <cell r="B174">
            <v>38786</v>
          </cell>
          <cell r="C174">
            <v>6.2423366363451249E-2</v>
          </cell>
          <cell r="D174">
            <v>7.2726224906768167E-2</v>
          </cell>
        </row>
        <row r="175">
          <cell r="B175">
            <v>38793</v>
          </cell>
          <cell r="C175">
            <v>6.2342982003503078E-2</v>
          </cell>
          <cell r="D175">
            <v>7.0515226404229026E-2</v>
          </cell>
        </row>
        <row r="176">
          <cell r="B176">
            <v>38800</v>
          </cell>
          <cell r="C176">
            <v>6.2592834213271109E-2</v>
          </cell>
          <cell r="D176">
            <v>7.2508910601879251E-2</v>
          </cell>
        </row>
        <row r="177">
          <cell r="B177">
            <v>38807</v>
          </cell>
          <cell r="C177">
            <v>6.2566340641214024E-2</v>
          </cell>
          <cell r="D177">
            <v>7.3057603243479319E-2</v>
          </cell>
        </row>
        <row r="178">
          <cell r="B178">
            <v>38814</v>
          </cell>
          <cell r="C178">
            <v>6.2535788836510564E-2</v>
          </cell>
          <cell r="D178">
            <v>7.730649768524045E-2</v>
          </cell>
        </row>
        <row r="179">
          <cell r="B179">
            <v>38819</v>
          </cell>
          <cell r="C179">
            <v>6.3223252010062181E-2</v>
          </cell>
          <cell r="D179">
            <v>7.9503282132395547E-2</v>
          </cell>
        </row>
        <row r="180">
          <cell r="B180">
            <v>38828</v>
          </cell>
          <cell r="C180">
            <v>6.3495187824368138E-2</v>
          </cell>
          <cell r="D180">
            <v>8.0743918260771874E-2</v>
          </cell>
        </row>
        <row r="181">
          <cell r="B181">
            <v>38835</v>
          </cell>
          <cell r="C181">
            <v>6.4860362054205645E-2</v>
          </cell>
          <cell r="D181">
            <v>8.4873293752885548E-2</v>
          </cell>
        </row>
        <row r="182">
          <cell r="B182">
            <v>38842</v>
          </cell>
          <cell r="C182">
            <v>7.0943044501618813E-2</v>
          </cell>
          <cell r="D182">
            <v>8.913581121022629E-2</v>
          </cell>
        </row>
        <row r="183">
          <cell r="B183">
            <v>38849</v>
          </cell>
          <cell r="C183">
            <v>7.3347019956660597E-2</v>
          </cell>
          <cell r="D183">
            <v>8.9173243090988175E-2</v>
          </cell>
        </row>
        <row r="184">
          <cell r="B184">
            <v>38856</v>
          </cell>
          <cell r="C184">
            <v>8.3045058320502463E-2</v>
          </cell>
          <cell r="D184">
            <v>9.2726363475598594E-2</v>
          </cell>
        </row>
        <row r="185">
          <cell r="B185">
            <v>38863</v>
          </cell>
          <cell r="C185">
            <v>8.0963479255972137E-2</v>
          </cell>
          <cell r="D185">
            <v>9.3879784860044113E-2</v>
          </cell>
        </row>
        <row r="186">
          <cell r="B186">
            <v>38870</v>
          </cell>
          <cell r="C186">
            <v>7.9834190262942695E-2</v>
          </cell>
          <cell r="D186">
            <v>9.6143983882482464E-2</v>
          </cell>
        </row>
        <row r="187">
          <cell r="B187">
            <v>38877</v>
          </cell>
          <cell r="C187">
            <v>8.0744074690467516E-2</v>
          </cell>
          <cell r="D187">
            <v>9.9619317254709294E-2</v>
          </cell>
        </row>
        <row r="188">
          <cell r="B188">
            <v>38884</v>
          </cell>
          <cell r="C188">
            <v>8.3557779167102719E-2</v>
          </cell>
          <cell r="D188">
            <v>0.10377816233775716</v>
          </cell>
        </row>
        <row r="189">
          <cell r="B189">
            <v>38891</v>
          </cell>
          <cell r="C189">
            <v>8.3438641132165037E-2</v>
          </cell>
          <cell r="D189">
            <v>0.10855499847271455</v>
          </cell>
        </row>
        <row r="190">
          <cell r="B190">
            <v>38898</v>
          </cell>
          <cell r="C190">
            <v>8.371599024736498E-2</v>
          </cell>
          <cell r="D190">
            <v>0.10896675667266664</v>
          </cell>
        </row>
        <row r="191">
          <cell r="B191">
            <v>38905</v>
          </cell>
          <cell r="C191">
            <v>8.3661553882982131E-2</v>
          </cell>
          <cell r="D191">
            <v>0.10617695845066888</v>
          </cell>
        </row>
        <row r="192">
          <cell r="B192">
            <v>38912</v>
          </cell>
          <cell r="C192">
            <v>8.5537987310065011E-2</v>
          </cell>
          <cell r="D192">
            <v>0.10947470192985853</v>
          </cell>
        </row>
        <row r="193">
          <cell r="B193">
            <v>38919</v>
          </cell>
          <cell r="C193">
            <v>8.3455095567164683E-2</v>
          </cell>
          <cell r="D193">
            <v>0.10292188018536974</v>
          </cell>
        </row>
        <row r="194">
          <cell r="B194">
            <v>38925</v>
          </cell>
          <cell r="C194">
            <v>7.9842109955062801E-2</v>
          </cell>
          <cell r="D194">
            <v>9.9598584172840177E-2</v>
          </cell>
        </row>
        <row r="195">
          <cell r="B195">
            <v>38933</v>
          </cell>
          <cell r="C195">
            <v>7.8278515544619731E-2</v>
          </cell>
          <cell r="D195">
            <v>9.5970986233163469E-2</v>
          </cell>
        </row>
        <row r="196">
          <cell r="B196">
            <v>38940</v>
          </cell>
          <cell r="C196">
            <v>7.9002064029105146E-2</v>
          </cell>
          <cell r="D196">
            <v>9.5365630074014218E-2</v>
          </cell>
        </row>
        <row r="197">
          <cell r="B197">
            <v>38947</v>
          </cell>
          <cell r="C197">
            <v>8.2205857437560592E-2</v>
          </cell>
          <cell r="D197">
            <v>9.3698585989723693E-2</v>
          </cell>
        </row>
        <row r="198">
          <cell r="B198">
            <v>38954</v>
          </cell>
          <cell r="C198">
            <v>8.3311679906997282E-2</v>
          </cell>
          <cell r="D198">
            <v>9.6804693844458001E-2</v>
          </cell>
        </row>
        <row r="199">
          <cell r="B199">
            <v>38961</v>
          </cell>
          <cell r="C199">
            <v>8.2184523765359563E-2</v>
          </cell>
          <cell r="D199">
            <v>9.466043350415454E-2</v>
          </cell>
        </row>
        <row r="200">
          <cell r="B200">
            <v>38968</v>
          </cell>
          <cell r="C200">
            <v>8.49980702506139E-2</v>
          </cell>
          <cell r="D200">
            <v>9.3300439788424727E-2</v>
          </cell>
        </row>
        <row r="201">
          <cell r="B201">
            <v>38975</v>
          </cell>
          <cell r="C201">
            <v>8.0373252979343279E-2</v>
          </cell>
          <cell r="D201">
            <v>9.4987850970907006E-2</v>
          </cell>
        </row>
        <row r="202">
          <cell r="B202">
            <v>38982</v>
          </cell>
          <cell r="C202">
            <v>8.2170426691029474E-2</v>
          </cell>
          <cell r="D202">
            <v>9.781376288648036E-2</v>
          </cell>
        </row>
        <row r="203">
          <cell r="B203">
            <v>38989</v>
          </cell>
          <cell r="C203">
            <v>8.211386577189983E-2</v>
          </cell>
          <cell r="D203">
            <v>9.5464783310325707E-2</v>
          </cell>
        </row>
        <row r="204">
          <cell r="B204">
            <v>38996</v>
          </cell>
          <cell r="C204">
            <v>8.1028813752809459E-2</v>
          </cell>
          <cell r="D204">
            <v>9.550707948231496E-2</v>
          </cell>
        </row>
        <row r="205">
          <cell r="B205">
            <v>39003</v>
          </cell>
          <cell r="C205">
            <v>8.0132452193429904E-2</v>
          </cell>
          <cell r="D205">
            <v>9.4709137338264249E-2</v>
          </cell>
        </row>
        <row r="206">
          <cell r="B206">
            <v>39010</v>
          </cell>
          <cell r="C206">
            <v>8.0649424001867365E-2</v>
          </cell>
          <cell r="D206">
            <v>9.4628158512275018E-2</v>
          </cell>
        </row>
        <row r="207">
          <cell r="B207">
            <v>39017</v>
          </cell>
          <cell r="C207">
            <v>8.102831592742521E-2</v>
          </cell>
          <cell r="D207">
            <v>9.2981715170577184E-2</v>
          </cell>
        </row>
        <row r="208">
          <cell r="B208">
            <v>39024</v>
          </cell>
          <cell r="C208">
            <v>7.9910214959278747E-2</v>
          </cell>
          <cell r="D208">
            <v>9.1461229139154554E-2</v>
          </cell>
        </row>
        <row r="209">
          <cell r="B209">
            <v>39031</v>
          </cell>
          <cell r="C209">
            <v>7.9159696611498909E-2</v>
          </cell>
          <cell r="D209">
            <v>9.0231488845277985E-2</v>
          </cell>
        </row>
        <row r="210">
          <cell r="B210">
            <v>39038</v>
          </cell>
          <cell r="C210">
            <v>7.9059093828931948E-2</v>
          </cell>
          <cell r="D210">
            <v>9.0119079070637431E-2</v>
          </cell>
        </row>
        <row r="211">
          <cell r="B211">
            <v>39045</v>
          </cell>
          <cell r="C211">
            <v>7.9736231066538377E-2</v>
          </cell>
          <cell r="D211">
            <v>9.1698596576688107E-2</v>
          </cell>
        </row>
        <row r="212">
          <cell r="B212">
            <v>39052</v>
          </cell>
          <cell r="C212">
            <v>7.9514085738839668E-2</v>
          </cell>
          <cell r="D212">
            <v>9.258103288153019E-2</v>
          </cell>
        </row>
        <row r="213">
          <cell r="B213">
            <v>39058</v>
          </cell>
          <cell r="C213">
            <v>7.9408398786535495E-2</v>
          </cell>
          <cell r="D213">
            <v>9.1452751027216062E-2</v>
          </cell>
        </row>
        <row r="214">
          <cell r="B214">
            <v>39066</v>
          </cell>
          <cell r="C214">
            <v>7.9276345678981563E-2</v>
          </cell>
          <cell r="D214">
            <v>9.0032561854496373E-2</v>
          </cell>
        </row>
        <row r="215">
          <cell r="B215">
            <v>39073</v>
          </cell>
          <cell r="C215">
            <v>7.960725544374192E-2</v>
          </cell>
          <cell r="D215">
            <v>8.9481731387680563E-2</v>
          </cell>
        </row>
        <row r="216">
          <cell r="B216">
            <v>39079</v>
          </cell>
          <cell r="C216">
            <v>7.9597195601091464E-2</v>
          </cell>
          <cell r="D216">
            <v>8.947994739296905E-2</v>
          </cell>
        </row>
        <row r="217">
          <cell r="B217">
            <v>39087</v>
          </cell>
          <cell r="C217">
            <v>8.0684796919922475E-2</v>
          </cell>
          <cell r="D217">
            <v>9.03540191731802E-2</v>
          </cell>
        </row>
        <row r="218">
          <cell r="B218">
            <v>39094</v>
          </cell>
          <cell r="C218">
            <v>8.2008300949494517E-2</v>
          </cell>
          <cell r="D218">
            <v>9.292213457387466E-2</v>
          </cell>
        </row>
        <row r="219">
          <cell r="B219">
            <v>39101</v>
          </cell>
          <cell r="C219">
            <v>8.1793987377559274E-2</v>
          </cell>
          <cell r="D219">
            <v>9.1722438171102816E-2</v>
          </cell>
        </row>
        <row r="220">
          <cell r="B220">
            <v>39108</v>
          </cell>
          <cell r="C220">
            <v>8.3775048578235145E-2</v>
          </cell>
          <cell r="D220">
            <v>9.4760275277927519E-2</v>
          </cell>
        </row>
        <row r="221">
          <cell r="B221">
            <v>39115</v>
          </cell>
          <cell r="C221">
            <v>8.3782843433995557E-2</v>
          </cell>
          <cell r="D221">
            <v>9.4074000877561126E-2</v>
          </cell>
        </row>
        <row r="222">
          <cell r="B222">
            <v>39122</v>
          </cell>
          <cell r="C222">
            <v>8.6031053229089549E-2</v>
          </cell>
          <cell r="D222">
            <v>9.6993127097371845E-2</v>
          </cell>
        </row>
        <row r="223">
          <cell r="B223">
            <v>39129</v>
          </cell>
          <cell r="C223">
            <v>8.5849476992099882E-2</v>
          </cell>
          <cell r="D223">
            <v>9.3378906747920709E-2</v>
          </cell>
        </row>
        <row r="224">
          <cell r="B224">
            <v>39136</v>
          </cell>
          <cell r="C224">
            <v>8.7567495420581842E-2</v>
          </cell>
          <cell r="D224">
            <v>9.419726920167526E-2</v>
          </cell>
        </row>
        <row r="225">
          <cell r="B225">
            <v>39143</v>
          </cell>
          <cell r="C225">
            <v>8.9426170787770376E-2</v>
          </cell>
          <cell r="D225">
            <v>9.9728275497306562E-2</v>
          </cell>
        </row>
        <row r="226">
          <cell r="B226">
            <v>39150</v>
          </cell>
          <cell r="C226">
            <v>8.926330093936774E-2</v>
          </cell>
          <cell r="D226">
            <v>9.7673133131001011E-2</v>
          </cell>
        </row>
        <row r="227">
          <cell r="B227">
            <v>39157</v>
          </cell>
          <cell r="C227">
            <v>8.7680178431607025E-2</v>
          </cell>
          <cell r="D227">
            <v>9.9244429955661628E-2</v>
          </cell>
        </row>
        <row r="228">
          <cell r="B228">
            <v>39164</v>
          </cell>
          <cell r="C228">
            <v>8.8217740033872616E-2</v>
          </cell>
          <cell r="D228">
            <v>9.9299778973472419E-2</v>
          </cell>
        </row>
        <row r="229">
          <cell r="B229">
            <v>39171</v>
          </cell>
          <cell r="C229">
            <v>8.7736365325224996E-2</v>
          </cell>
          <cell r="D229">
            <v>9.9866163631371352E-2</v>
          </cell>
        </row>
        <row r="230">
          <cell r="B230">
            <v>39176</v>
          </cell>
          <cell r="C230">
            <v>8.8331668772497762E-2</v>
          </cell>
          <cell r="D230">
            <v>0.10084586116504868</v>
          </cell>
        </row>
        <row r="231">
          <cell r="B231">
            <v>39185</v>
          </cell>
          <cell r="C231">
            <v>8.9436515097260916E-2</v>
          </cell>
          <cell r="D231">
            <v>0.10087124962859173</v>
          </cell>
        </row>
        <row r="232">
          <cell r="B232">
            <v>39192</v>
          </cell>
          <cell r="C232">
            <v>9.0874882372623089E-2</v>
          </cell>
          <cell r="D232">
            <v>0.10163414852350283</v>
          </cell>
        </row>
        <row r="233">
          <cell r="B233">
            <v>39199</v>
          </cell>
          <cell r="C233">
            <v>9.2015944687984685E-2</v>
          </cell>
          <cell r="D233">
            <v>0.10156370191615904</v>
          </cell>
        </row>
        <row r="234">
          <cell r="B234">
            <v>39206</v>
          </cell>
          <cell r="C234">
            <v>9.145034685398179E-2</v>
          </cell>
          <cell r="D234">
            <v>0.10360532724077709</v>
          </cell>
        </row>
        <row r="235">
          <cell r="B235">
            <v>39213</v>
          </cell>
          <cell r="C235">
            <v>9.1698022304023352E-2</v>
          </cell>
          <cell r="D235">
            <v>0.10198639609301474</v>
          </cell>
        </row>
        <row r="236">
          <cell r="B236">
            <v>39220</v>
          </cell>
          <cell r="C236">
            <v>9.2851161384643666E-2</v>
          </cell>
          <cell r="D236">
            <v>9.9114262219207383E-2</v>
          </cell>
        </row>
        <row r="237">
          <cell r="B237">
            <v>39227</v>
          </cell>
          <cell r="C237">
            <v>9.2271191910097361E-2</v>
          </cell>
          <cell r="D237">
            <v>0.1007796201527229</v>
          </cell>
        </row>
        <row r="238">
          <cell r="B238">
            <v>39234</v>
          </cell>
          <cell r="C238">
            <v>9.1465095173973943E-2</v>
          </cell>
          <cell r="D238">
            <v>9.9560308586212454E-2</v>
          </cell>
        </row>
        <row r="239">
          <cell r="B239">
            <v>39241</v>
          </cell>
          <cell r="C239">
            <v>9.1835828263900243E-2</v>
          </cell>
          <cell r="D239">
            <v>9.9986221855137281E-2</v>
          </cell>
        </row>
        <row r="240">
          <cell r="B240">
            <v>39248</v>
          </cell>
          <cell r="C240">
            <v>9.1299861453910891E-2</v>
          </cell>
          <cell r="D240">
            <v>9.8214985097563989E-2</v>
          </cell>
        </row>
        <row r="241">
          <cell r="B241">
            <v>39255</v>
          </cell>
          <cell r="C241">
            <v>9.4325180859675894E-2</v>
          </cell>
          <cell r="D241">
            <v>0.10065948644684974</v>
          </cell>
        </row>
        <row r="242">
          <cell r="B242">
            <v>39262</v>
          </cell>
          <cell r="C242">
            <v>9.6279648280394481E-2</v>
          </cell>
          <cell r="D242">
            <v>9.8793172288125231E-2</v>
          </cell>
        </row>
        <row r="243">
          <cell r="B243">
            <v>39269</v>
          </cell>
          <cell r="C243">
            <v>9.586125458736805E-2</v>
          </cell>
          <cell r="D243">
            <v>0.100267833583499</v>
          </cell>
        </row>
        <row r="244">
          <cell r="B244">
            <v>39276</v>
          </cell>
          <cell r="C244">
            <v>9.5559405475421855E-2</v>
          </cell>
          <cell r="D244">
            <v>9.9472586866875323E-2</v>
          </cell>
        </row>
        <row r="245">
          <cell r="B245">
            <v>39282</v>
          </cell>
          <cell r="C245">
            <v>9.5320202179973057E-2</v>
          </cell>
          <cell r="D245">
            <v>9.9594645530604264E-2</v>
          </cell>
        </row>
        <row r="246">
          <cell r="B246">
            <v>39290</v>
          </cell>
          <cell r="C246">
            <v>9.6412561964508203E-2</v>
          </cell>
          <cell r="D246">
            <v>0.10006238795606626</v>
          </cell>
        </row>
        <row r="247">
          <cell r="B247">
            <v>39297</v>
          </cell>
          <cell r="C247">
            <v>9.5308945017491764E-2</v>
          </cell>
          <cell r="D247">
            <v>0.10019138480504219</v>
          </cell>
        </row>
        <row r="248">
          <cell r="B248">
            <v>39304</v>
          </cell>
          <cell r="C248">
            <v>9.6861524533550236E-2</v>
          </cell>
          <cell r="D248">
            <v>0.10203090227477851</v>
          </cell>
        </row>
        <row r="249">
          <cell r="B249">
            <v>39311</v>
          </cell>
          <cell r="C249">
            <v>9.9001217893766036E-2</v>
          </cell>
          <cell r="D249">
            <v>0.10754470955717554</v>
          </cell>
        </row>
        <row r="250">
          <cell r="B250">
            <v>39318</v>
          </cell>
          <cell r="C250">
            <v>9.8689466748610899E-2</v>
          </cell>
          <cell r="D250">
            <v>0.10708817239229296</v>
          </cell>
        </row>
        <row r="251">
          <cell r="B251">
            <v>39325</v>
          </cell>
          <cell r="C251">
            <v>9.8263245936263344E-2</v>
          </cell>
          <cell r="D251">
            <v>0.10765039731627968</v>
          </cell>
        </row>
        <row r="252">
          <cell r="B252">
            <v>39332</v>
          </cell>
          <cell r="C252">
            <v>9.8415039500305612E-2</v>
          </cell>
          <cell r="D252">
            <v>0.10831133123424408</v>
          </cell>
        </row>
        <row r="253">
          <cell r="B253">
            <v>39339</v>
          </cell>
          <cell r="C253">
            <v>9.7261398956991485E-2</v>
          </cell>
          <cell r="D253">
            <v>0.10631993329737988</v>
          </cell>
        </row>
        <row r="254">
          <cell r="B254">
            <v>39346</v>
          </cell>
          <cell r="C254">
            <v>9.6410301776429508E-2</v>
          </cell>
          <cell r="D254">
            <v>0.1037598359302303</v>
          </cell>
        </row>
        <row r="255">
          <cell r="B255">
            <v>39353</v>
          </cell>
          <cell r="C255">
            <v>9.5870433911833919E-2</v>
          </cell>
          <cell r="D255">
            <v>0.10354186922481134</v>
          </cell>
        </row>
        <row r="256">
          <cell r="B256">
            <v>39360</v>
          </cell>
          <cell r="C256">
            <v>9.5309927414595652E-2</v>
          </cell>
          <cell r="D256">
            <v>0.10306016591250766</v>
          </cell>
        </row>
        <row r="257">
          <cell r="B257">
            <v>39367</v>
          </cell>
          <cell r="C257">
            <v>9.595747090952611E-2</v>
          </cell>
          <cell r="D257">
            <v>0.10334858590793439</v>
          </cell>
        </row>
        <row r="258">
          <cell r="B258">
            <v>39374</v>
          </cell>
          <cell r="C258">
            <v>9.6367006646234765E-2</v>
          </cell>
          <cell r="D258">
            <v>0.10403031498411286</v>
          </cell>
        </row>
        <row r="259">
          <cell r="B259">
            <v>39381</v>
          </cell>
          <cell r="C259">
            <v>9.5652295342831373E-2</v>
          </cell>
          <cell r="D259">
            <v>0.10398673580335527</v>
          </cell>
        </row>
        <row r="260">
          <cell r="B260">
            <v>39388</v>
          </cell>
          <cell r="C260">
            <v>9.6024781894675337E-2</v>
          </cell>
          <cell r="D260">
            <v>0.10216488119351408</v>
          </cell>
        </row>
        <row r="261">
          <cell r="B261">
            <v>39395</v>
          </cell>
          <cell r="C261">
            <v>9.4868215782464294E-2</v>
          </cell>
          <cell r="D261">
            <v>0.10326232080478093</v>
          </cell>
        </row>
        <row r="262">
          <cell r="B262">
            <v>39402</v>
          </cell>
          <cell r="C262">
            <v>9.3755275874824351E-2</v>
          </cell>
          <cell r="D262">
            <v>0.10234845855263197</v>
          </cell>
        </row>
        <row r="263">
          <cell r="B263">
            <v>39409</v>
          </cell>
          <cell r="C263">
            <v>9.4923062037153949E-2</v>
          </cell>
          <cell r="D263">
            <v>0.10295094186317311</v>
          </cell>
        </row>
        <row r="264">
          <cell r="B264">
            <v>39416</v>
          </cell>
          <cell r="C264">
            <v>9.4654962931666864E-2</v>
          </cell>
          <cell r="D264">
            <v>0.10232952493566483</v>
          </cell>
        </row>
        <row r="265">
          <cell r="B265">
            <v>39423</v>
          </cell>
          <cell r="C265">
            <v>9.5378229140728354E-2</v>
          </cell>
          <cell r="D265">
            <v>0.10250743353721825</v>
          </cell>
        </row>
        <row r="266">
          <cell r="B266">
            <v>39430</v>
          </cell>
          <cell r="C266">
            <v>9.6740032682627541E-2</v>
          </cell>
          <cell r="D266">
            <v>0.10250920615989334</v>
          </cell>
        </row>
        <row r="267">
          <cell r="B267">
            <v>39437</v>
          </cell>
          <cell r="C267">
            <v>9.8681693596788467E-2</v>
          </cell>
          <cell r="D267">
            <v>0.10347734408314557</v>
          </cell>
        </row>
        <row r="268">
          <cell r="B268">
            <v>39451</v>
          </cell>
          <cell r="C268">
            <v>9.9769329359047143E-2</v>
          </cell>
          <cell r="D268">
            <v>0.10422001988196095</v>
          </cell>
        </row>
        <row r="269">
          <cell r="B269">
            <v>39458</v>
          </cell>
          <cell r="C269">
            <v>0.10001222351604255</v>
          </cell>
          <cell r="D269">
            <v>0.10461583518950857</v>
          </cell>
        </row>
        <row r="270">
          <cell r="B270">
            <v>39465</v>
          </cell>
          <cell r="C270">
            <v>0.10089705204725097</v>
          </cell>
          <cell r="D270">
            <v>0.10674779003845924</v>
          </cell>
        </row>
        <row r="271">
          <cell r="B271">
            <v>39472</v>
          </cell>
          <cell r="C271">
            <v>0.10182710370266768</v>
          </cell>
          <cell r="D271">
            <v>0.10974176054510809</v>
          </cell>
        </row>
        <row r="272">
          <cell r="B272">
            <v>39479</v>
          </cell>
          <cell r="C272">
            <v>0.10151016517106837</v>
          </cell>
          <cell r="D272">
            <v>0.1113827318483267</v>
          </cell>
        </row>
        <row r="273">
          <cell r="B273">
            <v>39486</v>
          </cell>
          <cell r="C273">
            <v>0.1044288074056825</v>
          </cell>
          <cell r="D273">
            <v>0.11167559946564332</v>
          </cell>
        </row>
        <row r="274">
          <cell r="B274">
            <v>39493</v>
          </cell>
          <cell r="C274">
            <v>0.10380842677962843</v>
          </cell>
          <cell r="D274">
            <v>0.11219640858371727</v>
          </cell>
        </row>
        <row r="275">
          <cell r="B275">
            <v>39500</v>
          </cell>
          <cell r="C275">
            <v>0.10444900813723335</v>
          </cell>
          <cell r="D275">
            <v>0.11241996324718895</v>
          </cell>
        </row>
        <row r="276">
          <cell r="B276">
            <v>39507</v>
          </cell>
          <cell r="C276">
            <v>0.10665302530353671</v>
          </cell>
          <cell r="D276">
            <v>0.11436710860782817</v>
          </cell>
        </row>
        <row r="277">
          <cell r="B277">
            <v>39514</v>
          </cell>
          <cell r="C277">
            <v>0.10858144869036779</v>
          </cell>
          <cell r="D277">
            <v>0.11594391229280498</v>
          </cell>
        </row>
        <row r="278">
          <cell r="B278">
            <v>39521</v>
          </cell>
          <cell r="C278">
            <v>0.10740259142244102</v>
          </cell>
          <cell r="D278">
            <v>0.11644148895685436</v>
          </cell>
        </row>
        <row r="279">
          <cell r="B279">
            <v>39526</v>
          </cell>
          <cell r="C279">
            <v>0.10731573279415296</v>
          </cell>
          <cell r="D279">
            <v>0.11854364049338884</v>
          </cell>
        </row>
        <row r="280">
          <cell r="B280">
            <v>39535</v>
          </cell>
          <cell r="C280">
            <v>0.10701370451065317</v>
          </cell>
          <cell r="D280">
            <v>0.11536841618211979</v>
          </cell>
        </row>
        <row r="281">
          <cell r="B281">
            <v>39542</v>
          </cell>
          <cell r="C281">
            <v>0.10547572816633588</v>
          </cell>
          <cell r="D281">
            <v>0.11430384060897536</v>
          </cell>
        </row>
        <row r="282">
          <cell r="B282">
            <v>39549</v>
          </cell>
          <cell r="C282">
            <v>0.10521078747567758</v>
          </cell>
          <cell r="D282">
            <v>0.11314105212345771</v>
          </cell>
        </row>
        <row r="283">
          <cell r="B283">
            <v>39556</v>
          </cell>
          <cell r="C283">
            <v>0.10404118980364752</v>
          </cell>
          <cell r="D283">
            <v>0.11227762441348332</v>
          </cell>
        </row>
        <row r="284">
          <cell r="B284">
            <v>39563</v>
          </cell>
          <cell r="C284">
            <v>0.10444235658324841</v>
          </cell>
          <cell r="D284">
            <v>0.11172801403719368</v>
          </cell>
        </row>
        <row r="285">
          <cell r="B285">
            <v>39570</v>
          </cell>
          <cell r="C285">
            <v>0.10360156773202966</v>
          </cell>
          <cell r="D285">
            <v>0.11070308633172088</v>
          </cell>
        </row>
        <row r="286">
          <cell r="B286">
            <v>39577</v>
          </cell>
          <cell r="C286">
            <v>0.10526358780320533</v>
          </cell>
          <cell r="D286">
            <v>0.11247840823281274</v>
          </cell>
        </row>
        <row r="287">
          <cell r="B287">
            <v>39584</v>
          </cell>
          <cell r="C287">
            <v>0.10605719719646745</v>
          </cell>
          <cell r="D287">
            <v>0.11421154410605272</v>
          </cell>
        </row>
        <row r="288">
          <cell r="B288">
            <v>39591</v>
          </cell>
          <cell r="C288">
            <v>0.10712709131578624</v>
          </cell>
          <cell r="D288">
            <v>0.11455794590548485</v>
          </cell>
        </row>
        <row r="289">
          <cell r="B289">
            <v>39598</v>
          </cell>
          <cell r="C289">
            <v>0.10668769512179743</v>
          </cell>
          <cell r="D289">
            <v>0.11580553701961116</v>
          </cell>
        </row>
        <row r="290">
          <cell r="B290">
            <v>39605</v>
          </cell>
          <cell r="C290">
            <v>0.10868566132838486</v>
          </cell>
          <cell r="D290">
            <v>0.12041397760207495</v>
          </cell>
        </row>
        <row r="291">
          <cell r="B291">
            <v>39612</v>
          </cell>
          <cell r="C291">
            <v>0.10855159843376794</v>
          </cell>
          <cell r="D291">
            <v>0.1215384285649137</v>
          </cell>
        </row>
        <row r="292">
          <cell r="B292">
            <v>39619</v>
          </cell>
          <cell r="C292">
            <v>0.10867486661642989</v>
          </cell>
          <cell r="D292">
            <v>0.12321494557809065</v>
          </cell>
        </row>
        <row r="293">
          <cell r="B293">
            <v>39626</v>
          </cell>
          <cell r="C293">
            <v>0.10854490909324865</v>
          </cell>
          <cell r="D293">
            <v>0.12818835925102712</v>
          </cell>
        </row>
        <row r="294">
          <cell r="B294">
            <v>39633</v>
          </cell>
          <cell r="C294">
            <v>0.10891215661844789</v>
          </cell>
          <cell r="D294">
            <v>0.130187764141523</v>
          </cell>
        </row>
        <row r="295">
          <cell r="B295">
            <v>39640</v>
          </cell>
          <cell r="C295">
            <v>0.1112209133708395</v>
          </cell>
          <cell r="D295">
            <v>0.13348581540023785</v>
          </cell>
        </row>
        <row r="296">
          <cell r="B296">
            <v>39647</v>
          </cell>
          <cell r="C296">
            <v>0.10943048998626104</v>
          </cell>
          <cell r="D296">
            <v>0.13071554770598715</v>
          </cell>
        </row>
        <row r="297">
          <cell r="B297">
            <v>39654</v>
          </cell>
          <cell r="C297">
            <v>0.10789537645657488</v>
          </cell>
          <cell r="D297">
            <v>0.12993790363698876</v>
          </cell>
        </row>
        <row r="298">
          <cell r="B298">
            <v>39661</v>
          </cell>
          <cell r="C298">
            <v>0.10897356188614515</v>
          </cell>
          <cell r="D298">
            <v>0.12712747040533734</v>
          </cell>
        </row>
        <row r="299">
          <cell r="B299">
            <v>39668</v>
          </cell>
          <cell r="C299">
            <v>0.10854532902916048</v>
          </cell>
          <cell r="D299">
            <v>0.1221981844375386</v>
          </cell>
        </row>
        <row r="300">
          <cell r="B300">
            <v>39675</v>
          </cell>
          <cell r="C300">
            <v>0.10809522216498713</v>
          </cell>
          <cell r="D300">
            <v>0.12071755073736101</v>
          </cell>
        </row>
        <row r="301">
          <cell r="B301">
            <v>39682</v>
          </cell>
          <cell r="C301">
            <v>0.10410444867391755</v>
          </cell>
          <cell r="D301">
            <v>0.11811803624159967</v>
          </cell>
        </row>
        <row r="302">
          <cell r="B302">
            <v>39689</v>
          </cell>
          <cell r="C302">
            <v>0.10216942166785015</v>
          </cell>
          <cell r="D302">
            <v>0.11501559939844741</v>
          </cell>
        </row>
        <row r="303">
          <cell r="B303">
            <v>39696</v>
          </cell>
          <cell r="C303">
            <v>0.10254377159642236</v>
          </cell>
          <cell r="D303">
            <v>0.11723086529906013</v>
          </cell>
        </row>
        <row r="304">
          <cell r="B304">
            <v>39703</v>
          </cell>
          <cell r="C304">
            <v>0.10272180975622236</v>
          </cell>
          <cell r="D304">
            <v>0.11658682077329785</v>
          </cell>
        </row>
        <row r="305">
          <cell r="B305">
            <v>39710</v>
          </cell>
          <cell r="C305">
            <v>0.10426923801740107</v>
          </cell>
          <cell r="D305">
            <v>0.12104955597391487</v>
          </cell>
        </row>
        <row r="306">
          <cell r="B306">
            <v>39717</v>
          </cell>
          <cell r="C306">
            <v>0.10390286506777846</v>
          </cell>
          <cell r="D306">
            <v>0.12031205678722445</v>
          </cell>
        </row>
        <row r="307">
          <cell r="B307">
            <v>39724</v>
          </cell>
          <cell r="C307">
            <v>0.10308592208826184</v>
          </cell>
          <cell r="D307">
            <v>0.11735411206025925</v>
          </cell>
        </row>
        <row r="308">
          <cell r="B308">
            <v>39731</v>
          </cell>
          <cell r="C308">
            <v>0.10647632272572394</v>
          </cell>
          <cell r="D308">
            <v>0.12733163795110891</v>
          </cell>
        </row>
        <row r="309">
          <cell r="B309">
            <v>39738</v>
          </cell>
          <cell r="C309">
            <v>0.10496607688289994</v>
          </cell>
          <cell r="D309">
            <v>0.12740723404251697</v>
          </cell>
        </row>
        <row r="310">
          <cell r="B310">
            <v>39745</v>
          </cell>
          <cell r="C310">
            <v>0.10563856277218409</v>
          </cell>
          <cell r="D310">
            <v>0.13178734671289316</v>
          </cell>
        </row>
        <row r="311">
          <cell r="B311">
            <v>39752</v>
          </cell>
          <cell r="C311">
            <v>0.10437551981894488</v>
          </cell>
          <cell r="D311">
            <v>0.12725647743903168</v>
          </cell>
        </row>
        <row r="312">
          <cell r="B312">
            <v>39759</v>
          </cell>
          <cell r="C312">
            <v>0.10360677152502751</v>
          </cell>
          <cell r="D312">
            <v>0.12491035364245628</v>
          </cell>
        </row>
        <row r="313">
          <cell r="B313">
            <v>39766</v>
          </cell>
          <cell r="C313">
            <v>0.10264950361169189</v>
          </cell>
          <cell r="D313">
            <v>0.12211495397965355</v>
          </cell>
        </row>
        <row r="314">
          <cell r="B314">
            <v>39773</v>
          </cell>
          <cell r="C314">
            <v>0.10093494390328295</v>
          </cell>
          <cell r="D314">
            <v>0.12331283639043233</v>
          </cell>
        </row>
        <row r="315">
          <cell r="B315">
            <v>39780</v>
          </cell>
          <cell r="C315">
            <v>9.8969338209664137E-2</v>
          </cell>
          <cell r="D315">
            <v>0.11535560410229428</v>
          </cell>
        </row>
        <row r="316">
          <cell r="B316">
            <v>39787</v>
          </cell>
          <cell r="C316">
            <v>9.9765539207907095E-2</v>
          </cell>
          <cell r="D316">
            <v>0.11521169479304572</v>
          </cell>
        </row>
        <row r="317">
          <cell r="B317">
            <v>39794</v>
          </cell>
          <cell r="C317">
            <v>9.974146184124133E-2</v>
          </cell>
          <cell r="D317">
            <v>0.11080330324746845</v>
          </cell>
        </row>
        <row r="318">
          <cell r="B318">
            <v>39801</v>
          </cell>
          <cell r="C318">
            <v>9.8259853058690005E-2</v>
          </cell>
          <cell r="D318">
            <v>0.10469062893081404</v>
          </cell>
        </row>
        <row r="319">
          <cell r="B319">
            <v>39808</v>
          </cell>
          <cell r="C319">
            <v>9.6617213508993549E-2</v>
          </cell>
          <cell r="D319">
            <v>9.9340484531447615E-2</v>
          </cell>
        </row>
        <row r="320">
          <cell r="B320">
            <v>39815</v>
          </cell>
          <cell r="C320">
            <v>9.3865345158938851E-2</v>
          </cell>
          <cell r="D320">
            <v>0.10150603975040839</v>
          </cell>
        </row>
        <row r="321">
          <cell r="B321">
            <v>39822</v>
          </cell>
          <cell r="C321">
            <v>9.4149457199142361E-2</v>
          </cell>
          <cell r="D321">
            <v>9.9577151963275101E-2</v>
          </cell>
        </row>
        <row r="322">
          <cell r="B322">
            <v>39829</v>
          </cell>
          <cell r="C322">
            <v>9.4260270649067834E-2</v>
          </cell>
          <cell r="D322">
            <v>9.8288268870447837E-2</v>
          </cell>
        </row>
        <row r="323">
          <cell r="B323">
            <v>39836</v>
          </cell>
          <cell r="C323">
            <v>9.286590011669249E-2</v>
          </cell>
          <cell r="D323">
            <v>9.7447759769673681E-2</v>
          </cell>
        </row>
        <row r="324">
          <cell r="B324">
            <v>39843</v>
          </cell>
          <cell r="C324">
            <v>9.0326246161482882E-2</v>
          </cell>
          <cell r="D324">
            <v>9.5896680226008169E-2</v>
          </cell>
        </row>
        <row r="325">
          <cell r="B325">
            <v>39850</v>
          </cell>
          <cell r="C325">
            <v>8.7810584875557929E-2</v>
          </cell>
          <cell r="D325">
            <v>9.5620237970136523E-2</v>
          </cell>
        </row>
        <row r="326">
          <cell r="B326">
            <v>39857</v>
          </cell>
          <cell r="C326">
            <v>8.8975837650234535E-2</v>
          </cell>
          <cell r="D326">
            <v>9.7124081013235219E-2</v>
          </cell>
        </row>
        <row r="327">
          <cell r="B327">
            <v>39864</v>
          </cell>
          <cell r="C327">
            <v>8.72565491619266E-2</v>
          </cell>
          <cell r="D327">
            <v>9.7393408253666047E-2</v>
          </cell>
        </row>
        <row r="328">
          <cell r="B328">
            <v>39871</v>
          </cell>
          <cell r="C328">
            <v>8.490106975048417E-2</v>
          </cell>
          <cell r="D328">
            <v>9.4763769005939746E-2</v>
          </cell>
        </row>
        <row r="329">
          <cell r="B329">
            <v>39878</v>
          </cell>
          <cell r="C329">
            <v>7.9614430245066092E-2</v>
          </cell>
          <cell r="D329">
            <v>9.1155871010299983E-2</v>
          </cell>
        </row>
        <row r="330">
          <cell r="B330">
            <v>39885</v>
          </cell>
          <cell r="C330">
            <v>7.7334888495849352E-2</v>
          </cell>
          <cell r="D330">
            <v>9.0557757105766523E-2</v>
          </cell>
        </row>
        <row r="331">
          <cell r="B331">
            <v>39892</v>
          </cell>
          <cell r="C331">
            <v>7.2189767280842476E-2</v>
          </cell>
          <cell r="D331">
            <v>8.8122584780902624E-2</v>
          </cell>
        </row>
        <row r="332">
          <cell r="B332">
            <v>39899</v>
          </cell>
          <cell r="C332">
            <v>7.0452519856710305E-2</v>
          </cell>
          <cell r="D332">
            <v>8.9910406228270068E-2</v>
          </cell>
        </row>
        <row r="333">
          <cell r="B333">
            <v>39906</v>
          </cell>
          <cell r="C333">
            <v>6.88349596843989E-2</v>
          </cell>
          <cell r="D333">
            <v>8.8912036474011469E-2</v>
          </cell>
        </row>
        <row r="334">
          <cell r="B334">
            <v>39911</v>
          </cell>
          <cell r="C334">
            <v>6.7508218634960482E-2</v>
          </cell>
          <cell r="D334">
            <v>8.5887743513458847E-2</v>
          </cell>
        </row>
        <row r="335">
          <cell r="B335">
            <v>39920</v>
          </cell>
          <cell r="C335">
            <v>6.8405536992164784E-2</v>
          </cell>
          <cell r="D335">
            <v>8.4372745781168046E-2</v>
          </cell>
        </row>
        <row r="336">
          <cell r="B336">
            <v>39927</v>
          </cell>
          <cell r="C336">
            <v>6.3664780364263374E-2</v>
          </cell>
          <cell r="D336">
            <v>8.1435019589338298E-2</v>
          </cell>
        </row>
        <row r="337">
          <cell r="B337">
            <v>39933</v>
          </cell>
          <cell r="C337">
            <v>6.2711073643995086E-2</v>
          </cell>
          <cell r="D337">
            <v>7.9816325869934257E-2</v>
          </cell>
        </row>
        <row r="338">
          <cell r="B338">
            <v>39941</v>
          </cell>
          <cell r="C338">
            <v>6.1494051713787412E-2</v>
          </cell>
          <cell r="D338">
            <v>7.9702212521012061E-2</v>
          </cell>
        </row>
        <row r="339">
          <cell r="B339">
            <v>39948</v>
          </cell>
          <cell r="C339">
            <v>5.4961942078317616E-2</v>
          </cell>
          <cell r="D339">
            <v>7.925597437087406E-2</v>
          </cell>
        </row>
        <row r="340">
          <cell r="B340">
            <v>39955</v>
          </cell>
          <cell r="C340">
            <v>6.1980165803848353E-2</v>
          </cell>
          <cell r="D340">
            <v>8.0513460507288137E-2</v>
          </cell>
        </row>
        <row r="341">
          <cell r="B341">
            <v>39962</v>
          </cell>
          <cell r="C341">
            <v>5.9448534807941433E-2</v>
          </cell>
          <cell r="D341">
            <v>8.0990100660865316E-2</v>
          </cell>
        </row>
        <row r="342">
          <cell r="B342">
            <v>39969</v>
          </cell>
          <cell r="C342">
            <v>6.0836740133018097E-2</v>
          </cell>
          <cell r="D342">
            <v>8.6198099875695045E-2</v>
          </cell>
        </row>
        <row r="343">
          <cell r="B343">
            <v>39976</v>
          </cell>
          <cell r="C343">
            <v>5.9158260231892745E-2</v>
          </cell>
          <cell r="D343">
            <v>8.7371069133398205E-2</v>
          </cell>
        </row>
        <row r="344">
          <cell r="B344">
            <v>39983</v>
          </cell>
          <cell r="C344">
            <v>5.7815023360481055E-2</v>
          </cell>
          <cell r="D344">
            <v>8.9272480981484215E-2</v>
          </cell>
        </row>
        <row r="345">
          <cell r="B345">
            <v>39990</v>
          </cell>
          <cell r="C345">
            <v>5.5902300369815583E-2</v>
          </cell>
          <cell r="D345">
            <v>8.8826672692029263E-2</v>
          </cell>
        </row>
        <row r="346">
          <cell r="B346">
            <v>39997</v>
          </cell>
          <cell r="C346">
            <v>5.6208353771450392E-2</v>
          </cell>
          <cell r="D346">
            <v>8.7044473433868896E-2</v>
          </cell>
        </row>
        <row r="347">
          <cell r="B347">
            <v>40004</v>
          </cell>
          <cell r="C347">
            <v>4.8429040100758769E-2</v>
          </cell>
          <cell r="D347">
            <v>8.7928589965251769E-2</v>
          </cell>
        </row>
        <row r="348">
          <cell r="B348">
            <v>40011</v>
          </cell>
          <cell r="C348">
            <v>4.7319484710985682E-2</v>
          </cell>
          <cell r="D348">
            <v>8.6930350569788706E-2</v>
          </cell>
        </row>
        <row r="349">
          <cell r="B349">
            <v>40018</v>
          </cell>
          <cell r="C349">
            <v>4.6295073719988755E-2</v>
          </cell>
          <cell r="D349">
            <v>8.548144692359716E-2</v>
          </cell>
        </row>
        <row r="350">
          <cell r="B350">
            <v>40024</v>
          </cell>
          <cell r="C350">
            <v>4.8466425123143475E-2</v>
          </cell>
          <cell r="D350">
            <v>8.7846731192328775E-2</v>
          </cell>
        </row>
        <row r="351">
          <cell r="B351">
            <v>40031</v>
          </cell>
          <cell r="C351">
            <v>4.807382401239968E-2</v>
          </cell>
          <cell r="D351">
            <v>8.673132499410241E-2</v>
          </cell>
        </row>
        <row r="352">
          <cell r="B352">
            <v>40039</v>
          </cell>
          <cell r="C352">
            <v>4.7987192071689888E-2</v>
          </cell>
          <cell r="D352">
            <v>8.714193630330791E-2</v>
          </cell>
        </row>
        <row r="353">
          <cell r="B353">
            <v>40046</v>
          </cell>
          <cell r="C353">
            <v>4.9018423744867867E-2</v>
          </cell>
          <cell r="D353">
            <v>8.9579995413648472E-2</v>
          </cell>
        </row>
        <row r="354">
          <cell r="B354">
            <v>40053</v>
          </cell>
          <cell r="C354">
            <v>4.8690889685566896E-2</v>
          </cell>
          <cell r="D354">
            <v>8.9419589299543079E-2</v>
          </cell>
        </row>
        <row r="355">
          <cell r="B355">
            <v>40060</v>
          </cell>
          <cell r="C355">
            <v>4.9758182535283746E-2</v>
          </cell>
          <cell r="D355">
            <v>8.8103358770917906E-2</v>
          </cell>
        </row>
        <row r="356">
          <cell r="B356">
            <v>40067</v>
          </cell>
          <cell r="C356">
            <v>4.4611301075522469E-2</v>
          </cell>
          <cell r="D356">
            <v>9.0695878547227382E-2</v>
          </cell>
        </row>
        <row r="357">
          <cell r="B357">
            <v>40074</v>
          </cell>
          <cell r="C357">
            <v>5.076959811927173E-2</v>
          </cell>
          <cell r="D357">
            <v>8.8901570100543781E-2</v>
          </cell>
        </row>
        <row r="358">
          <cell r="B358">
            <v>40081</v>
          </cell>
          <cell r="C358">
            <v>5.0887510836406191E-2</v>
          </cell>
          <cell r="D358">
            <v>8.8040085457491868E-2</v>
          </cell>
        </row>
        <row r="359">
          <cell r="B359">
            <v>40088</v>
          </cell>
          <cell r="C359">
            <v>4.7334253495813217E-2</v>
          </cell>
          <cell r="D359">
            <v>8.5169740856199327E-2</v>
          </cell>
        </row>
        <row r="360">
          <cell r="B360">
            <v>40095</v>
          </cell>
          <cell r="C360">
            <v>4.6991514748036201E-2</v>
          </cell>
          <cell r="D360">
            <v>8.420158756107976E-2</v>
          </cell>
        </row>
        <row r="361">
          <cell r="B361">
            <v>40102</v>
          </cell>
          <cell r="C361">
            <v>4.720615767023606E-2</v>
          </cell>
          <cell r="D361">
            <v>8.3515605003109616E-2</v>
          </cell>
        </row>
        <row r="362">
          <cell r="B362">
            <v>40109</v>
          </cell>
          <cell r="C362">
            <v>4.6600354162122493E-2</v>
          </cell>
          <cell r="D362">
            <v>8.2489094550173503E-2</v>
          </cell>
        </row>
        <row r="363">
          <cell r="B363">
            <v>40116</v>
          </cell>
          <cell r="C363">
            <v>4.6698689555230377E-2</v>
          </cell>
          <cell r="D363">
            <v>7.7465496337196793E-2</v>
          </cell>
        </row>
        <row r="364">
          <cell r="B364">
            <v>40123</v>
          </cell>
          <cell r="C364">
            <v>4.5142757692638869E-2</v>
          </cell>
          <cell r="D364">
            <v>7.4089655905344998E-2</v>
          </cell>
        </row>
        <row r="365">
          <cell r="B365">
            <v>40130</v>
          </cell>
          <cell r="C365">
            <v>4.2270936699850381E-2</v>
          </cell>
          <cell r="D365">
            <v>7.054105498333052E-2</v>
          </cell>
        </row>
        <row r="366">
          <cell r="B366">
            <v>40137</v>
          </cell>
          <cell r="C366">
            <v>4.255614394976015E-2</v>
          </cell>
          <cell r="D366">
            <v>7.1612486591795532E-2</v>
          </cell>
        </row>
        <row r="367">
          <cell r="B367">
            <v>40137</v>
          </cell>
          <cell r="C367">
            <v>4.255614394976015E-2</v>
          </cell>
          <cell r="D367">
            <v>7.1612486591795532E-2</v>
          </cell>
        </row>
        <row r="368">
          <cell r="B368">
            <v>40144</v>
          </cell>
          <cell r="C368">
            <v>3.3716336711468564E-2</v>
          </cell>
          <cell r="D368">
            <v>7.0542660549354874E-2</v>
          </cell>
        </row>
        <row r="369">
          <cell r="B369">
            <v>40151</v>
          </cell>
          <cell r="C369">
            <v>4.0944851289957285E-2</v>
          </cell>
          <cell r="D369">
            <v>7.138175849782713E-2</v>
          </cell>
        </row>
        <row r="370">
          <cell r="B370">
            <v>40158</v>
          </cell>
          <cell r="C370">
            <v>3.728348218047528E-2</v>
          </cell>
          <cell r="D370">
            <v>7.145624145799867E-2</v>
          </cell>
        </row>
        <row r="371">
          <cell r="B371">
            <v>40165</v>
          </cell>
          <cell r="C371">
            <v>3.9680033898265687E-2</v>
          </cell>
          <cell r="D371">
            <v>7.1494815178503979E-2</v>
          </cell>
        </row>
        <row r="372">
          <cell r="B372">
            <v>40171</v>
          </cell>
          <cell r="C372">
            <v>4.1881563857939064E-2</v>
          </cell>
          <cell r="D372">
            <v>7.1415080856333635E-2</v>
          </cell>
        </row>
        <row r="373">
          <cell r="B373">
            <v>40177</v>
          </cell>
          <cell r="C373">
            <v>4.1001971301196205E-2</v>
          </cell>
          <cell r="D373">
            <v>7.2826503472340987E-2</v>
          </cell>
        </row>
        <row r="374">
          <cell r="B374">
            <v>40186</v>
          </cell>
          <cell r="C374">
            <v>4.3230390054564749E-2</v>
          </cell>
          <cell r="D374">
            <v>7.5494667463693377E-2</v>
          </cell>
        </row>
        <row r="375">
          <cell r="B375">
            <v>40193</v>
          </cell>
          <cell r="C375">
            <v>4.691823619899993E-2</v>
          </cell>
          <cell r="D375">
            <v>8.1815265628170319E-2</v>
          </cell>
        </row>
        <row r="376">
          <cell r="B376">
            <v>40200</v>
          </cell>
          <cell r="C376">
            <v>4.6911154791832388E-2</v>
          </cell>
          <cell r="D376">
            <v>7.9489141745620273E-2</v>
          </cell>
        </row>
        <row r="377">
          <cell r="B377">
            <v>40207</v>
          </cell>
          <cell r="C377">
            <v>4.7422907065996389E-2</v>
          </cell>
          <cell r="D377">
            <v>8.1877553447885054E-2</v>
          </cell>
        </row>
        <row r="378">
          <cell r="B378">
            <v>40214</v>
          </cell>
          <cell r="C378">
            <v>4.7152321987584234E-2</v>
          </cell>
          <cell r="D378">
            <v>8.482493834978766E-2</v>
          </cell>
        </row>
        <row r="379">
          <cell r="B379">
            <v>40221</v>
          </cell>
          <cell r="C379">
            <v>4.2303729032410642E-2</v>
          </cell>
          <cell r="D379">
            <v>8.3257027164661102E-2</v>
          </cell>
        </row>
        <row r="380">
          <cell r="B380">
            <v>40228</v>
          </cell>
          <cell r="C380">
            <v>4.3178246883100346E-2</v>
          </cell>
          <cell r="D380">
            <v>8.5103598450651852E-2</v>
          </cell>
        </row>
        <row r="381">
          <cell r="B381">
            <v>40235</v>
          </cell>
          <cell r="C381">
            <v>4.1603176458542945E-2</v>
          </cell>
          <cell r="D381">
            <v>8.5485225374596352E-2</v>
          </cell>
        </row>
        <row r="382">
          <cell r="B382">
            <v>40242</v>
          </cell>
          <cell r="C382">
            <v>4.0630503763091408E-2</v>
          </cell>
          <cell r="D382">
            <v>8.4170612066143846E-2</v>
          </cell>
        </row>
        <row r="383">
          <cell r="B383">
            <v>40249</v>
          </cell>
          <cell r="C383">
            <v>4.0926116057233397E-2</v>
          </cell>
          <cell r="D383">
            <v>8.4720727468792445E-2</v>
          </cell>
        </row>
        <row r="384">
          <cell r="B384">
            <v>40256</v>
          </cell>
          <cell r="C384">
            <v>4.4462425196418298E-2</v>
          </cell>
          <cell r="D384">
            <v>8.3918849555175035E-2</v>
          </cell>
        </row>
        <row r="385">
          <cell r="B385">
            <v>40263</v>
          </cell>
          <cell r="C385">
            <v>4.4121307654497732E-2</v>
          </cell>
          <cell r="D385">
            <v>8.4726280123945008E-2</v>
          </cell>
        </row>
        <row r="386">
          <cell r="B386">
            <v>40268</v>
          </cell>
          <cell r="C386">
            <v>4.4151913451319968E-2</v>
          </cell>
          <cell r="D386">
            <v>8.4417025098727505E-2</v>
          </cell>
        </row>
        <row r="387">
          <cell r="B387">
            <v>40277</v>
          </cell>
          <cell r="C387">
            <v>4.3056412878440975E-2</v>
          </cell>
          <cell r="D387">
            <v>8.0631893205450389E-2</v>
          </cell>
        </row>
        <row r="388">
          <cell r="B388">
            <v>40284</v>
          </cell>
          <cell r="C388">
            <v>4.4225572578589167E-2</v>
          </cell>
          <cell r="D388">
            <v>8.0373901410156545E-2</v>
          </cell>
        </row>
        <row r="389">
          <cell r="B389">
            <v>40291</v>
          </cell>
          <cell r="C389">
            <v>4.3465306563794659E-2</v>
          </cell>
          <cell r="D389">
            <v>8.0513449833772954E-2</v>
          </cell>
        </row>
        <row r="390">
          <cell r="B390">
            <v>40298</v>
          </cell>
          <cell r="C390">
            <v>4.3976771947641602E-2</v>
          </cell>
          <cell r="D390">
            <v>8.0995065995540738E-2</v>
          </cell>
        </row>
        <row r="391">
          <cell r="B391">
            <v>40305</v>
          </cell>
          <cell r="C391">
            <v>4.1074629574794574E-2</v>
          </cell>
          <cell r="D391">
            <v>7.928396450965991E-2</v>
          </cell>
        </row>
        <row r="392">
          <cell r="B392">
            <v>40312</v>
          </cell>
          <cell r="C392">
            <v>3.9476662090343062E-2</v>
          </cell>
          <cell r="D392">
            <v>7.9589929384906055E-2</v>
          </cell>
        </row>
        <row r="393">
          <cell r="B393">
            <v>40319</v>
          </cell>
          <cell r="C393">
            <v>3.8688132295784161E-2</v>
          </cell>
          <cell r="D393">
            <v>7.9335442937385592E-2</v>
          </cell>
        </row>
        <row r="394">
          <cell r="B394">
            <v>40326</v>
          </cell>
          <cell r="C394">
            <v>3.9148746504293008E-2</v>
          </cell>
          <cell r="D394">
            <v>7.8682079801200233E-2</v>
          </cell>
        </row>
        <row r="395">
          <cell r="B395">
            <v>40333</v>
          </cell>
          <cell r="C395">
            <v>3.9374727902149464E-2</v>
          </cell>
          <cell r="D395">
            <v>7.7404748367913001E-2</v>
          </cell>
        </row>
        <row r="396">
          <cell r="B396">
            <v>40340</v>
          </cell>
          <cell r="C396">
            <v>3.7303157709194235E-2</v>
          </cell>
          <cell r="D396">
            <v>7.5330923655144044E-2</v>
          </cell>
        </row>
        <row r="397">
          <cell r="B397">
            <v>40347</v>
          </cell>
          <cell r="C397">
            <v>3.9358387804352635E-2</v>
          </cell>
          <cell r="D397">
            <v>7.5906946130934738E-2</v>
          </cell>
        </row>
        <row r="398">
          <cell r="B398">
            <v>40354</v>
          </cell>
          <cell r="C398">
            <v>4.0198528962397617E-2</v>
          </cell>
          <cell r="D398">
            <v>7.5788794043854191E-2</v>
          </cell>
        </row>
        <row r="399">
          <cell r="B399">
            <v>40361</v>
          </cell>
          <cell r="C399">
            <v>3.9758417458220174E-2</v>
          </cell>
          <cell r="D399">
            <v>7.2585839060113733E-2</v>
          </cell>
        </row>
        <row r="400">
          <cell r="B400">
            <v>40368</v>
          </cell>
          <cell r="C400">
            <v>3.9733332416086231E-2</v>
          </cell>
          <cell r="D400">
            <v>7.2482810216986104E-2</v>
          </cell>
        </row>
        <row r="401">
          <cell r="B401">
            <v>40375</v>
          </cell>
          <cell r="C401">
            <v>4.0032719487005375E-2</v>
          </cell>
          <cell r="D401">
            <v>7.1579168920443026E-2</v>
          </cell>
        </row>
        <row r="402">
          <cell r="B402">
            <v>40382</v>
          </cell>
          <cell r="C402">
            <v>4.0812585659707468E-2</v>
          </cell>
          <cell r="D402">
            <v>7.2305068352027879E-2</v>
          </cell>
        </row>
        <row r="403">
          <cell r="B403">
            <v>40389</v>
          </cell>
          <cell r="C403">
            <v>3.9962399814049698E-2</v>
          </cell>
          <cell r="D403">
            <v>7.1253303656647837E-2</v>
          </cell>
        </row>
        <row r="404">
          <cell r="B404">
            <v>40396</v>
          </cell>
          <cell r="C404">
            <v>4.0293270638074752E-2</v>
          </cell>
          <cell r="D404">
            <v>6.9278439759572041E-2</v>
          </cell>
        </row>
        <row r="405">
          <cell r="B405">
            <v>40403</v>
          </cell>
          <cell r="C405">
            <v>4.1069513061182894E-2</v>
          </cell>
          <cell r="D405">
            <v>6.982026955475118E-2</v>
          </cell>
        </row>
        <row r="406">
          <cell r="B406">
            <v>40410</v>
          </cell>
          <cell r="C406">
            <v>4.0611340887342529E-2</v>
          </cell>
          <cell r="D406">
            <v>6.8418451405928504E-2</v>
          </cell>
        </row>
        <row r="407">
          <cell r="B407">
            <v>40417</v>
          </cell>
          <cell r="C407">
            <v>4.0276425933254867E-2</v>
          </cell>
          <cell r="D407">
            <v>6.8036354872367699E-2</v>
          </cell>
        </row>
        <row r="408">
          <cell r="B408">
            <v>40424</v>
          </cell>
          <cell r="C408">
            <v>3.9909201731170851E-2</v>
          </cell>
          <cell r="D408">
            <v>6.6742144739398102E-2</v>
          </cell>
        </row>
        <row r="409">
          <cell r="B409">
            <v>40431</v>
          </cell>
          <cell r="C409">
            <v>3.7156122830075855E-2</v>
          </cell>
          <cell r="D409">
            <v>6.9228722179316859E-2</v>
          </cell>
        </row>
        <row r="410">
          <cell r="B410">
            <v>40438</v>
          </cell>
          <cell r="C410">
            <v>3.8009981536406556E-2</v>
          </cell>
          <cell r="D410">
            <v>6.7077866567521793E-2</v>
          </cell>
        </row>
        <row r="411">
          <cell r="B411">
            <v>40445</v>
          </cell>
          <cell r="C411">
            <v>4.0728487152481119E-2</v>
          </cell>
          <cell r="D411">
            <v>6.746906882040693E-2</v>
          </cell>
        </row>
        <row r="412">
          <cell r="B412">
            <v>40452</v>
          </cell>
          <cell r="C412">
            <v>3.9189542091234708E-2</v>
          </cell>
          <cell r="D412">
            <v>6.725085322727975E-2</v>
          </cell>
        </row>
        <row r="413">
          <cell r="B413">
            <v>40459</v>
          </cell>
          <cell r="C413">
            <v>3.7060239195624067E-2</v>
          </cell>
          <cell r="D413">
            <v>6.6392350193940519E-2</v>
          </cell>
        </row>
        <row r="414">
          <cell r="B414">
            <v>40466</v>
          </cell>
          <cell r="C414">
            <v>3.941721235523632E-2</v>
          </cell>
          <cell r="D414">
            <v>6.5893440769133838E-2</v>
          </cell>
        </row>
        <row r="415">
          <cell r="B415">
            <v>40473</v>
          </cell>
          <cell r="C415">
            <v>3.7169031333388558E-2</v>
          </cell>
          <cell r="D415">
            <v>6.5391223469078552E-2</v>
          </cell>
        </row>
        <row r="416">
          <cell r="B416">
            <v>40480</v>
          </cell>
          <cell r="C416">
            <v>3.8314683727730392E-2</v>
          </cell>
          <cell r="D416">
            <v>6.4559422888958107E-2</v>
          </cell>
        </row>
        <row r="417">
          <cell r="B417">
            <v>40487</v>
          </cell>
          <cell r="C417">
            <v>3.7552251393553115E-2</v>
          </cell>
          <cell r="D417">
            <v>6.5113860917869637E-2</v>
          </cell>
        </row>
        <row r="418">
          <cell r="B418">
            <v>40494</v>
          </cell>
          <cell r="C418">
            <v>3.74843968657812E-2</v>
          </cell>
          <cell r="D418">
            <v>6.7201521045427537E-2</v>
          </cell>
        </row>
        <row r="419">
          <cell r="B419">
            <v>40501</v>
          </cell>
          <cell r="C419">
            <v>3.9896484575669966E-2</v>
          </cell>
          <cell r="D419">
            <v>6.6061907627136929E-2</v>
          </cell>
        </row>
        <row r="420">
          <cell r="B420">
            <v>40508</v>
          </cell>
          <cell r="C420">
            <v>3.6186229130716452E-2</v>
          </cell>
          <cell r="D420">
            <v>6.9685326619242316E-2</v>
          </cell>
        </row>
        <row r="421">
          <cell r="B421">
            <v>40515</v>
          </cell>
          <cell r="C421">
            <v>3.8223566544723475E-2</v>
          </cell>
          <cell r="D421">
            <v>6.8974078460997124E-2</v>
          </cell>
        </row>
        <row r="422">
          <cell r="B422">
            <v>40522</v>
          </cell>
          <cell r="C422">
            <v>4.2305682024293301E-2</v>
          </cell>
          <cell r="D422">
            <v>7.0811670073013033E-2</v>
          </cell>
        </row>
        <row r="423">
          <cell r="B423">
            <v>40529</v>
          </cell>
          <cell r="C423">
            <v>4.4174090865132909E-2</v>
          </cell>
          <cell r="D423">
            <v>7.1996040980129683E-2</v>
          </cell>
        </row>
        <row r="424">
          <cell r="B424">
            <v>40536</v>
          </cell>
          <cell r="C424">
            <v>4.2066766056878313E-2</v>
          </cell>
          <cell r="D424">
            <v>7.1997043514162806E-2</v>
          </cell>
        </row>
        <row r="425">
          <cell r="B425">
            <v>40542</v>
          </cell>
          <cell r="C425">
            <v>4.3681265914060852E-2</v>
          </cell>
          <cell r="D425">
            <v>7.3282358028032624E-2</v>
          </cell>
        </row>
        <row r="426">
          <cell r="B426">
            <v>40550</v>
          </cell>
          <cell r="C426">
            <v>4.3844722752721221E-2</v>
          </cell>
          <cell r="D426">
            <v>7.5617787601493847E-2</v>
          </cell>
        </row>
        <row r="427">
          <cell r="B427">
            <v>40557</v>
          </cell>
          <cell r="C427">
            <v>4.3824856117740785E-2</v>
          </cell>
          <cell r="D427">
            <v>7.4587159273508785E-2</v>
          </cell>
        </row>
        <row r="428">
          <cell r="B428">
            <v>40564</v>
          </cell>
          <cell r="C428">
            <v>4.4531744897743364E-2</v>
          </cell>
          <cell r="D428">
            <v>7.6139917849867178E-2</v>
          </cell>
        </row>
        <row r="429">
          <cell r="B429">
            <v>40571</v>
          </cell>
          <cell r="C429">
            <v>4.4247230723017505E-2</v>
          </cell>
          <cell r="D429">
            <v>7.678201107609417E-2</v>
          </cell>
        </row>
        <row r="430">
          <cell r="B430">
            <v>40578</v>
          </cell>
          <cell r="C430">
            <v>4.5154761659088827E-2</v>
          </cell>
          <cell r="D430">
            <v>7.8179456926559476E-2</v>
          </cell>
        </row>
        <row r="431">
          <cell r="B431">
            <v>40585</v>
          </cell>
          <cell r="C431">
            <v>4.5124440114908237E-2</v>
          </cell>
          <cell r="D431">
            <v>7.850233281344754E-2</v>
          </cell>
        </row>
        <row r="432">
          <cell r="B432">
            <v>40592</v>
          </cell>
          <cell r="C432">
            <v>4.5801677972724164E-2</v>
          </cell>
          <cell r="D432">
            <v>7.9733356821231949E-2</v>
          </cell>
        </row>
        <row r="433">
          <cell r="B433">
            <v>40599</v>
          </cell>
          <cell r="C433">
            <v>4.7989856398261477E-2</v>
          </cell>
          <cell r="D433">
            <v>8.1348044781196061E-2</v>
          </cell>
        </row>
        <row r="434">
          <cell r="B434">
            <v>40606</v>
          </cell>
          <cell r="C434">
            <v>4.8418172091067913E-2</v>
          </cell>
          <cell r="D434">
            <v>8.1528243938140843E-2</v>
          </cell>
        </row>
        <row r="435">
          <cell r="B435">
            <v>40613</v>
          </cell>
          <cell r="C435">
            <v>4.7942866270508366E-2</v>
          </cell>
          <cell r="D435">
            <v>7.9449967723480119E-2</v>
          </cell>
        </row>
        <row r="436">
          <cell r="B436">
            <v>40620</v>
          </cell>
          <cell r="C436">
            <v>4.8990387669123558E-2</v>
          </cell>
          <cell r="D436">
            <v>7.9047297282008433E-2</v>
          </cell>
        </row>
        <row r="437">
          <cell r="B437">
            <v>40627</v>
          </cell>
          <cell r="C437">
            <v>4.9804193498486082E-2</v>
          </cell>
          <cell r="D437">
            <v>8.085081561244456E-2</v>
          </cell>
        </row>
        <row r="438">
          <cell r="B438">
            <v>40634</v>
          </cell>
          <cell r="C438">
            <v>4.8485053672507661E-2</v>
          </cell>
          <cell r="D438">
            <v>7.9613909684763451E-2</v>
          </cell>
        </row>
        <row r="439">
          <cell r="B439">
            <v>40641</v>
          </cell>
          <cell r="C439">
            <v>4.9247050117125601E-2</v>
          </cell>
          <cell r="D439">
            <v>7.8120737142689523E-2</v>
          </cell>
        </row>
        <row r="440">
          <cell r="B440">
            <v>40648</v>
          </cell>
          <cell r="C440">
            <v>4.8536757201862457E-2</v>
          </cell>
          <cell r="D440">
            <v>7.6759494265657091E-2</v>
          </cell>
        </row>
        <row r="441">
          <cell r="B441">
            <v>40653</v>
          </cell>
          <cell r="C441">
            <v>4.861447912367578E-2</v>
          </cell>
          <cell r="D441">
            <v>7.6430580090502742E-2</v>
          </cell>
        </row>
        <row r="442">
          <cell r="B442">
            <v>40662</v>
          </cell>
          <cell r="C442">
            <v>4.9869003843561632E-2</v>
          </cell>
          <cell r="D442">
            <v>7.7566791629951393E-2</v>
          </cell>
        </row>
        <row r="443">
          <cell r="B443">
            <v>40669</v>
          </cell>
          <cell r="C443">
            <v>5.0162760623909897E-2</v>
          </cell>
          <cell r="D443">
            <v>7.6334838180488918E-2</v>
          </cell>
        </row>
        <row r="444">
          <cell r="B444">
            <v>40676</v>
          </cell>
          <cell r="C444">
            <v>5.2681246078350341E-2</v>
          </cell>
          <cell r="D444">
            <v>7.630745686444329E-2</v>
          </cell>
        </row>
        <row r="445">
          <cell r="B445">
            <v>40683</v>
          </cell>
          <cell r="C445">
            <v>5.1462572338013102E-2</v>
          </cell>
          <cell r="D445">
            <v>7.6023321379677489E-2</v>
          </cell>
        </row>
        <row r="446">
          <cell r="B446">
            <v>40690</v>
          </cell>
          <cell r="C446">
            <v>5.1035557293760858E-2</v>
          </cell>
          <cell r="D446">
            <v>7.6139434324256294E-2</v>
          </cell>
        </row>
        <row r="447">
          <cell r="B447">
            <v>40697</v>
          </cell>
          <cell r="C447">
            <v>5.1460608792250895E-2</v>
          </cell>
          <cell r="D447">
            <v>7.4367452261971501E-2</v>
          </cell>
        </row>
        <row r="448">
          <cell r="B448">
            <v>40704</v>
          </cell>
          <cell r="C448">
            <v>5.3121976560475126E-2</v>
          </cell>
          <cell r="D448">
            <v>7.2357693585490823E-2</v>
          </cell>
        </row>
        <row r="449">
          <cell r="B449">
            <v>40711</v>
          </cell>
          <cell r="C449">
            <v>5.273322134719427E-2</v>
          </cell>
          <cell r="D449">
            <v>7.147922406059215E-2</v>
          </cell>
        </row>
        <row r="450">
          <cell r="B450">
            <v>40718</v>
          </cell>
          <cell r="C450">
            <v>5.2135603916924955E-2</v>
          </cell>
          <cell r="D450">
            <v>7.0888985232827828E-2</v>
          </cell>
        </row>
        <row r="451">
          <cell r="B451">
            <v>40725</v>
          </cell>
          <cell r="C451">
            <v>5.2436446956864113E-2</v>
          </cell>
          <cell r="D451">
            <v>7.0428790277566655E-2</v>
          </cell>
        </row>
        <row r="452">
          <cell r="B452">
            <v>40732</v>
          </cell>
          <cell r="C452">
            <v>5.2598889824908346E-2</v>
          </cell>
          <cell r="D452">
            <v>7.03761897105879E-2</v>
          </cell>
        </row>
        <row r="453">
          <cell r="B453">
            <v>40739</v>
          </cell>
          <cell r="C453">
            <v>5.2505996033024971E-2</v>
          </cell>
          <cell r="D453">
            <v>7.0773173294552905E-2</v>
          </cell>
        </row>
        <row r="454">
          <cell r="B454">
            <v>40746</v>
          </cell>
          <cell r="C454">
            <v>5.2844701105321246E-2</v>
          </cell>
          <cell r="D454">
            <v>7.0874071751956924E-2</v>
          </cell>
        </row>
        <row r="455">
          <cell r="B455">
            <v>40753</v>
          </cell>
          <cell r="C455">
            <v>5.2776511771309265E-2</v>
          </cell>
          <cell r="D455">
            <v>6.931986307179705E-2</v>
          </cell>
        </row>
        <row r="456">
          <cell r="B456">
            <v>40760</v>
          </cell>
          <cell r="C456">
            <v>5.309568034384915E-2</v>
          </cell>
          <cell r="D456">
            <v>7.0148355221497649E-2</v>
          </cell>
        </row>
        <row r="457">
          <cell r="B457">
            <v>40767</v>
          </cell>
          <cell r="C457">
            <v>5.354681102403136E-2</v>
          </cell>
          <cell r="D457">
            <v>6.7547600737937197E-2</v>
          </cell>
        </row>
        <row r="458">
          <cell r="B458">
            <v>40774</v>
          </cell>
          <cell r="C458">
            <v>5.3168751035276518E-2</v>
          </cell>
          <cell r="D458">
            <v>6.6762082770941866E-2</v>
          </cell>
        </row>
        <row r="459">
          <cell r="B459">
            <v>40781</v>
          </cell>
          <cell r="C459">
            <v>5.2923000945026111E-2</v>
          </cell>
          <cell r="D459">
            <v>6.6697919145475515E-2</v>
          </cell>
        </row>
        <row r="460">
          <cell r="B460">
            <v>40788</v>
          </cell>
          <cell r="C460">
            <v>5.1892498859853031E-2</v>
          </cell>
          <cell r="D460">
            <v>6.5311581906571048E-2</v>
          </cell>
        </row>
        <row r="461">
          <cell r="B461">
            <v>40795</v>
          </cell>
          <cell r="C461">
            <v>4.9835329589666744E-2</v>
          </cell>
          <cell r="D461">
            <v>6.3177545607990382E-2</v>
          </cell>
        </row>
        <row r="462">
          <cell r="B462">
            <v>40802</v>
          </cell>
          <cell r="C462">
            <v>4.9849303764741393E-2</v>
          </cell>
          <cell r="D462">
            <v>6.4786040259641631E-2</v>
          </cell>
        </row>
        <row r="463">
          <cell r="B463">
            <v>40809</v>
          </cell>
          <cell r="C463">
            <v>5.1755170764727243E-2</v>
          </cell>
          <cell r="D463">
            <v>6.8875454769701472E-2</v>
          </cell>
        </row>
        <row r="464">
          <cell r="B464">
            <v>40816</v>
          </cell>
          <cell r="C464">
            <v>5.1834088936170142E-2</v>
          </cell>
          <cell r="D464">
            <v>6.7614882681213295E-2</v>
          </cell>
        </row>
        <row r="465">
          <cell r="B465">
            <v>40823</v>
          </cell>
          <cell r="C465">
            <v>5.23261849075074E-2</v>
          </cell>
          <cell r="D465">
            <v>6.8560998014060015E-2</v>
          </cell>
        </row>
        <row r="466">
          <cell r="B466">
            <v>40830</v>
          </cell>
          <cell r="C466">
            <v>5.3362670586174721E-2</v>
          </cell>
          <cell r="D466">
            <v>6.7654154600574667E-2</v>
          </cell>
        </row>
        <row r="467">
          <cell r="B467">
            <v>40837</v>
          </cell>
          <cell r="C467">
            <v>5.4450253026307793E-2</v>
          </cell>
          <cell r="D467">
            <v>6.9509868742890557E-2</v>
          </cell>
        </row>
        <row r="468">
          <cell r="B468">
            <v>40844</v>
          </cell>
          <cell r="C468">
            <v>5.520042651934709E-2</v>
          </cell>
          <cell r="D468">
            <v>6.9386880184011401E-2</v>
          </cell>
        </row>
        <row r="469">
          <cell r="B469">
            <v>40851</v>
          </cell>
          <cell r="C469">
            <v>5.482025401476287E-2</v>
          </cell>
          <cell r="D469">
            <v>6.9912273906654221E-2</v>
          </cell>
        </row>
        <row r="470">
          <cell r="B470">
            <v>40858</v>
          </cell>
          <cell r="C470">
            <v>5.5935824565644277E-2</v>
          </cell>
          <cell r="D470">
            <v>7.0125965512864985E-2</v>
          </cell>
        </row>
        <row r="471">
          <cell r="B471">
            <v>40865</v>
          </cell>
          <cell r="C471">
            <v>5.7678571866108808E-2</v>
          </cell>
          <cell r="D471">
            <v>7.0804653665212713E-2</v>
          </cell>
        </row>
        <row r="472">
          <cell r="B472">
            <v>40872</v>
          </cell>
          <cell r="C472">
            <v>5.7369816090247161E-2</v>
          </cell>
          <cell r="D472">
            <v>7.0877050647199402E-2</v>
          </cell>
        </row>
        <row r="473">
          <cell r="B473">
            <v>40879</v>
          </cell>
          <cell r="C473">
            <v>5.6672504120627742E-2</v>
          </cell>
          <cell r="D473">
            <v>7.0134413860420297E-2</v>
          </cell>
        </row>
        <row r="474">
          <cell r="B474">
            <v>40886</v>
          </cell>
          <cell r="C474">
            <v>5.6046316538951313E-2</v>
          </cell>
          <cell r="D474">
            <v>6.9966353753947885E-2</v>
          </cell>
        </row>
        <row r="475">
          <cell r="B475">
            <v>40893</v>
          </cell>
          <cell r="C475">
            <v>5.5797645243305327E-2</v>
          </cell>
          <cell r="D475">
            <v>6.9816295806333084E-2</v>
          </cell>
        </row>
        <row r="476">
          <cell r="B476">
            <v>40900</v>
          </cell>
          <cell r="C476">
            <v>5.5403576721011705E-2</v>
          </cell>
          <cell r="D476">
            <v>7.0365904246221467E-2</v>
          </cell>
        </row>
        <row r="477">
          <cell r="B477">
            <v>40906</v>
          </cell>
          <cell r="C477">
            <v>5.6020875278808058E-2</v>
          </cell>
          <cell r="D477">
            <v>7.1163264027123585E-2</v>
          </cell>
        </row>
        <row r="478">
          <cell r="B478">
            <v>40914</v>
          </cell>
          <cell r="C478">
            <v>5.5657357101178251E-2</v>
          </cell>
          <cell r="D478">
            <v>7.0693315845765659E-2</v>
          </cell>
        </row>
        <row r="479">
          <cell r="B479">
            <v>40921</v>
          </cell>
          <cell r="C479">
            <v>5.5606583256918141E-2</v>
          </cell>
          <cell r="D479">
            <v>6.9321318145556754E-2</v>
          </cell>
        </row>
        <row r="480">
          <cell r="B480">
            <v>40928</v>
          </cell>
          <cell r="C480">
            <v>5.5255832776377689E-2</v>
          </cell>
          <cell r="D480">
            <v>6.9361705371975946E-2</v>
          </cell>
        </row>
        <row r="481">
          <cell r="B481">
            <v>40935</v>
          </cell>
          <cell r="C481">
            <v>5.5012854080790596E-2</v>
          </cell>
          <cell r="D481">
            <v>6.8190472601934449E-2</v>
          </cell>
        </row>
        <row r="482">
          <cell r="B482">
            <v>40942</v>
          </cell>
          <cell r="C482">
            <v>5.5074760762949815E-2</v>
          </cell>
          <cell r="D482">
            <v>6.8615321821366093E-2</v>
          </cell>
        </row>
        <row r="483">
          <cell r="B483">
            <v>40949</v>
          </cell>
          <cell r="C483">
            <v>5.5960433681796484E-2</v>
          </cell>
          <cell r="D483">
            <v>6.9581611388093823E-2</v>
          </cell>
        </row>
        <row r="484">
          <cell r="B484">
            <v>40956</v>
          </cell>
          <cell r="C484">
            <v>5.6570590653911346E-2</v>
          </cell>
          <cell r="D484">
            <v>6.9542176077534545E-2</v>
          </cell>
        </row>
        <row r="485">
          <cell r="B485">
            <v>40963</v>
          </cell>
          <cell r="C485">
            <v>5.7307196637464974E-2</v>
          </cell>
          <cell r="D485">
            <v>7.0413743610565849E-2</v>
          </cell>
        </row>
        <row r="486">
          <cell r="B486">
            <v>40970</v>
          </cell>
          <cell r="C486">
            <v>5.6913767305156737E-2</v>
          </cell>
          <cell r="D486">
            <v>6.9037704644105968E-2</v>
          </cell>
        </row>
        <row r="487">
          <cell r="B487">
            <v>40977</v>
          </cell>
          <cell r="C487">
            <v>5.6515191906556739E-2</v>
          </cell>
          <cell r="D487">
            <v>6.7875497965865561E-2</v>
          </cell>
        </row>
        <row r="488">
          <cell r="B488">
            <v>40984</v>
          </cell>
          <cell r="C488">
            <v>5.6943061232021419E-2</v>
          </cell>
          <cell r="D488">
            <v>6.8027021850817437E-2</v>
          </cell>
        </row>
        <row r="489">
          <cell r="B489">
            <v>40991</v>
          </cell>
          <cell r="C489">
            <v>5.7866888660749849E-2</v>
          </cell>
          <cell r="D489">
            <v>6.7644319329926983E-2</v>
          </cell>
        </row>
        <row r="490">
          <cell r="B490">
            <v>40998</v>
          </cell>
          <cell r="C490">
            <v>5.5570693070267296E-2</v>
          </cell>
          <cell r="D490">
            <v>6.7075021776173749E-2</v>
          </cell>
        </row>
        <row r="491">
          <cell r="B491">
            <v>41003</v>
          </cell>
          <cell r="C491">
            <v>5.4822473734873256E-2</v>
          </cell>
          <cell r="D491">
            <v>6.6424359840313807E-2</v>
          </cell>
        </row>
        <row r="492">
          <cell r="B492">
            <v>41012</v>
          </cell>
          <cell r="C492">
            <v>5.5130271500565708E-2</v>
          </cell>
          <cell r="D492">
            <v>6.5703329776400254E-2</v>
          </cell>
        </row>
        <row r="493">
          <cell r="B493">
            <v>41019</v>
          </cell>
          <cell r="C493">
            <v>5.4854027681945361E-2</v>
          </cell>
          <cell r="D493">
            <v>6.5553508746149403E-2</v>
          </cell>
        </row>
        <row r="494">
          <cell r="B494">
            <v>41026</v>
          </cell>
          <cell r="C494">
            <v>5.4979549653068727E-2</v>
          </cell>
          <cell r="D494">
            <v>6.5609281985934853E-2</v>
          </cell>
        </row>
        <row r="495">
          <cell r="B495">
            <v>41033</v>
          </cell>
          <cell r="C495">
            <v>5.5273251873405149E-2</v>
          </cell>
          <cell r="D495">
            <v>6.544483273114543E-2</v>
          </cell>
        </row>
        <row r="496">
          <cell r="B496">
            <v>41040</v>
          </cell>
          <cell r="C496">
            <v>5.6140136657704343E-2</v>
          </cell>
          <cell r="D496">
            <v>6.6029988760640146E-2</v>
          </cell>
        </row>
        <row r="497">
          <cell r="B497">
            <v>41047</v>
          </cell>
          <cell r="C497">
            <v>5.5257759147790741E-2</v>
          </cell>
          <cell r="D497">
            <v>6.6707645325123632E-2</v>
          </cell>
        </row>
        <row r="498">
          <cell r="B498">
            <v>41054</v>
          </cell>
          <cell r="C498">
            <v>5.5363396834122724E-2</v>
          </cell>
          <cell r="D498">
            <v>6.7208670109634383E-2</v>
          </cell>
        </row>
        <row r="499">
          <cell r="B499">
            <v>41061</v>
          </cell>
          <cell r="C499">
            <v>5.5012096947439026E-2</v>
          </cell>
          <cell r="D499">
            <v>6.6382376370851759E-2</v>
          </cell>
        </row>
        <row r="500">
          <cell r="B500">
            <v>41068</v>
          </cell>
          <cell r="C500">
            <v>5.5646648674767762E-2</v>
          </cell>
          <cell r="D500">
            <v>6.5506745704608793E-2</v>
          </cell>
        </row>
        <row r="501">
          <cell r="B501">
            <v>41075</v>
          </cell>
          <cell r="C501">
            <v>5.567284538212558E-2</v>
          </cell>
          <cell r="D501">
            <v>6.5451846282344128E-2</v>
          </cell>
        </row>
        <row r="502">
          <cell r="B502">
            <v>41082</v>
          </cell>
          <cell r="C502">
            <v>5.5306089048972495E-2</v>
          </cell>
          <cell r="D502">
            <v>6.4371712984561125E-2</v>
          </cell>
        </row>
        <row r="503">
          <cell r="B503">
            <v>41089</v>
          </cell>
          <cell r="C503">
            <v>5.4747427870196486E-2</v>
          </cell>
          <cell r="D503">
            <v>6.3985284987890356E-2</v>
          </cell>
        </row>
        <row r="504">
          <cell r="B504">
            <v>41096</v>
          </cell>
          <cell r="C504">
            <v>5.5089584031503103E-2</v>
          </cell>
          <cell r="D504">
            <v>6.3585160641341787E-2</v>
          </cell>
        </row>
        <row r="505">
          <cell r="B505">
            <v>41103</v>
          </cell>
          <cell r="C505">
            <v>5.4474272780343336E-2</v>
          </cell>
          <cell r="D505">
            <v>6.1846453314591043E-2</v>
          </cell>
        </row>
        <row r="506">
          <cell r="B506">
            <v>41109</v>
          </cell>
          <cell r="C506">
            <v>5.4591576541939135E-2</v>
          </cell>
          <cell r="D506">
            <v>6.1876147421105143E-2</v>
          </cell>
        </row>
        <row r="507">
          <cell r="B507">
            <v>41117</v>
          </cell>
          <cell r="C507">
            <v>5.4138955646469755E-2</v>
          </cell>
          <cell r="D507">
            <v>6.1255843113364072E-2</v>
          </cell>
        </row>
        <row r="508">
          <cell r="B508">
            <v>41124</v>
          </cell>
          <cell r="C508">
            <v>5.2455817785743708E-2</v>
          </cell>
          <cell r="D508">
            <v>5.9300058828621882E-2</v>
          </cell>
        </row>
        <row r="509">
          <cell r="B509">
            <v>41131</v>
          </cell>
          <cell r="C509">
            <v>5.0563063853104273E-2</v>
          </cell>
          <cell r="D509">
            <v>5.8976117079786894E-2</v>
          </cell>
        </row>
        <row r="510">
          <cell r="B510">
            <v>41138</v>
          </cell>
          <cell r="C510">
            <v>4.8338815165206217E-2</v>
          </cell>
          <cell r="D510">
            <v>5.8050428219726946E-2</v>
          </cell>
        </row>
        <row r="511">
          <cell r="B511">
            <v>41145</v>
          </cell>
          <cell r="C511">
            <v>4.8923380102231739E-2</v>
          </cell>
          <cell r="D511">
            <v>5.8610501032973383E-2</v>
          </cell>
        </row>
        <row r="512">
          <cell r="B512">
            <v>41152</v>
          </cell>
          <cell r="C512">
            <v>4.8347482869393721E-2</v>
          </cell>
          <cell r="D512">
            <v>5.8846175671718459E-2</v>
          </cell>
        </row>
        <row r="513">
          <cell r="B513">
            <v>41159</v>
          </cell>
          <cell r="C513">
            <v>4.7454169010002545E-2</v>
          </cell>
          <cell r="D513">
            <v>5.7743508183407011E-2</v>
          </cell>
        </row>
        <row r="514">
          <cell r="B514">
            <v>41166</v>
          </cell>
          <cell r="C514">
            <v>4.7563285585740411E-2</v>
          </cell>
          <cell r="D514">
            <v>5.8261353896542412E-2</v>
          </cell>
        </row>
        <row r="515">
          <cell r="B515">
            <v>41173</v>
          </cell>
          <cell r="C515">
            <v>4.8201664023912683E-2</v>
          </cell>
          <cell r="D515">
            <v>5.8074929167081457E-2</v>
          </cell>
        </row>
        <row r="516">
          <cell r="B516">
            <v>41180</v>
          </cell>
          <cell r="C516">
            <v>4.7739968525716048E-2</v>
          </cell>
          <cell r="D516">
            <v>5.7010263654332372E-2</v>
          </cell>
        </row>
        <row r="517">
          <cell r="B517">
            <v>41187</v>
          </cell>
          <cell r="C517">
            <v>4.7949436710152948E-2</v>
          </cell>
          <cell r="D517">
            <v>5.6373004538915916E-2</v>
          </cell>
        </row>
        <row r="518">
          <cell r="B518">
            <v>41194</v>
          </cell>
          <cell r="C518">
            <v>4.837342471794126E-2</v>
          </cell>
          <cell r="D518">
            <v>5.4828155072407458E-2</v>
          </cell>
        </row>
        <row r="519">
          <cell r="B519">
            <v>41201</v>
          </cell>
          <cell r="C519">
            <v>4.8034373618278225E-2</v>
          </cell>
          <cell r="D519">
            <v>5.4689109208899911E-2</v>
          </cell>
        </row>
        <row r="520">
          <cell r="B520">
            <v>41208</v>
          </cell>
          <cell r="C520">
            <v>4.8462049182514511E-2</v>
          </cell>
          <cell r="D520">
            <v>5.4644533922389993E-2</v>
          </cell>
        </row>
        <row r="521">
          <cell r="B521">
            <v>41215</v>
          </cell>
          <cell r="C521">
            <v>4.8908816537427402E-2</v>
          </cell>
          <cell r="D521">
            <v>5.6043235579365636E-2</v>
          </cell>
        </row>
        <row r="522">
          <cell r="B522">
            <v>41222</v>
          </cell>
          <cell r="C522">
            <v>4.9048474642929163E-2</v>
          </cell>
          <cell r="D522">
            <v>5.5973100296832223E-2</v>
          </cell>
        </row>
        <row r="523">
          <cell r="B523">
            <v>41229</v>
          </cell>
          <cell r="C523">
            <v>5.2488937734195718E-2</v>
          </cell>
          <cell r="D523">
            <v>5.7344339797384514E-2</v>
          </cell>
        </row>
        <row r="524">
          <cell r="B524">
            <v>41236</v>
          </cell>
          <cell r="C524">
            <v>5.1648901648041923E-2</v>
          </cell>
          <cell r="D524">
            <v>5.6472716894280905E-2</v>
          </cell>
        </row>
        <row r="525">
          <cell r="B525">
            <v>41243</v>
          </cell>
          <cell r="C525">
            <v>4.9150448361407584E-2</v>
          </cell>
          <cell r="D525">
            <v>5.4476183428797009E-2</v>
          </cell>
        </row>
        <row r="526">
          <cell r="B526">
            <v>41250</v>
          </cell>
          <cell r="C526">
            <v>4.855511339993801E-2</v>
          </cell>
          <cell r="D526">
            <v>5.3230851881855612E-2</v>
          </cell>
        </row>
        <row r="527">
          <cell r="B527">
            <v>41257</v>
          </cell>
          <cell r="C527">
            <v>4.9037386148309325E-2</v>
          </cell>
          <cell r="D527">
            <v>5.3465692442292045E-2</v>
          </cell>
        </row>
        <row r="528">
          <cell r="B528">
            <v>41264</v>
          </cell>
          <cell r="C528">
            <v>4.5674577932307558E-2</v>
          </cell>
          <cell r="D528">
            <v>5.2431278556379857E-2</v>
          </cell>
        </row>
        <row r="529">
          <cell r="B529">
            <v>41271</v>
          </cell>
          <cell r="C529">
            <v>4.3933974478814974E-2</v>
          </cell>
          <cell r="D529">
            <v>5.1611437900817903E-2</v>
          </cell>
        </row>
        <row r="530">
          <cell r="B530">
            <v>41278</v>
          </cell>
          <cell r="C530">
            <v>4.3469091459776621E-2</v>
          </cell>
          <cell r="D530">
            <v>5.1745232179905898E-2</v>
          </cell>
        </row>
        <row r="531">
          <cell r="B531">
            <v>41285</v>
          </cell>
          <cell r="C531">
            <v>4.320465409294294E-2</v>
          </cell>
          <cell r="D531">
            <v>4.9631586856510035E-2</v>
          </cell>
        </row>
        <row r="532">
          <cell r="B532">
            <v>41292</v>
          </cell>
          <cell r="C532">
            <v>4.2881259050038256E-2</v>
          </cell>
          <cell r="D532">
            <v>4.8102103270522445E-2</v>
          </cell>
        </row>
        <row r="533">
          <cell r="B533">
            <v>41299</v>
          </cell>
          <cell r="C533">
            <v>4.2787319680212876E-2</v>
          </cell>
          <cell r="D533">
            <v>4.7456670758357467E-2</v>
          </cell>
        </row>
        <row r="534">
          <cell r="B534">
            <v>41306</v>
          </cell>
          <cell r="C534">
            <v>4.2805806986623285E-2</v>
          </cell>
          <cell r="D534">
            <v>4.7422822449260105E-2</v>
          </cell>
        </row>
        <row r="535">
          <cell r="B535">
            <v>41313</v>
          </cell>
          <cell r="C535">
            <v>4.1672703915923259E-2</v>
          </cell>
          <cell r="D535">
            <v>4.6150720260804245E-2</v>
          </cell>
        </row>
        <row r="536">
          <cell r="B536">
            <v>41320</v>
          </cell>
          <cell r="C536">
            <v>4.1319987471548858E-2</v>
          </cell>
          <cell r="D536">
            <v>4.5546412070460063E-2</v>
          </cell>
        </row>
        <row r="537">
          <cell r="B537">
            <v>41327</v>
          </cell>
          <cell r="C537">
            <v>4.029096763783846E-2</v>
          </cell>
          <cell r="D537">
            <v>4.4909244546344818E-2</v>
          </cell>
        </row>
        <row r="538">
          <cell r="B538">
            <v>41334</v>
          </cell>
          <cell r="C538">
            <v>4.0580824586902819E-2</v>
          </cell>
          <cell r="D538">
            <v>4.4914592846615031E-2</v>
          </cell>
        </row>
        <row r="539">
          <cell r="B539">
            <v>41341</v>
          </cell>
          <cell r="C539">
            <v>3.9380514704660641E-2</v>
          </cell>
          <cell r="D539">
            <v>4.4215547466635474E-2</v>
          </cell>
        </row>
        <row r="540">
          <cell r="B540">
            <v>41348</v>
          </cell>
          <cell r="C540">
            <v>3.8388717239756343E-2</v>
          </cell>
          <cell r="D540">
            <v>4.4623227867417015E-2</v>
          </cell>
        </row>
        <row r="541">
          <cell r="B541">
            <v>41355</v>
          </cell>
          <cell r="C541">
            <v>3.9167118583992799E-2</v>
          </cell>
          <cell r="D541">
            <v>4.6420823493419805E-2</v>
          </cell>
        </row>
        <row r="542">
          <cell r="B542">
            <v>41360</v>
          </cell>
          <cell r="C542">
            <v>3.5845526945956552E-2</v>
          </cell>
          <cell r="D542">
            <v>4.4341825144788904E-2</v>
          </cell>
        </row>
        <row r="543">
          <cell r="B543">
            <v>41369</v>
          </cell>
          <cell r="C543">
            <v>3.6138509149260312E-2</v>
          </cell>
          <cell r="D543">
            <v>4.5252855540938164E-2</v>
          </cell>
        </row>
        <row r="544">
          <cell r="B544">
            <v>41376</v>
          </cell>
          <cell r="C544">
            <v>3.6899981194316034E-2</v>
          </cell>
          <cell r="D544">
            <v>4.4589593871553035E-2</v>
          </cell>
        </row>
        <row r="545">
          <cell r="B545">
            <v>41383</v>
          </cell>
          <cell r="C545">
            <v>3.6665747805845195E-2</v>
          </cell>
          <cell r="D545">
            <v>4.4527456374372498E-2</v>
          </cell>
        </row>
        <row r="546">
          <cell r="B546">
            <v>41390</v>
          </cell>
          <cell r="C546">
            <v>3.6213292012026388E-2</v>
          </cell>
          <cell r="D546">
            <v>4.4537634110763058E-2</v>
          </cell>
        </row>
        <row r="547">
          <cell r="B547">
            <v>41397</v>
          </cell>
          <cell r="C547">
            <v>3.7846258239693009E-2</v>
          </cell>
          <cell r="D547">
            <v>4.5204590867884198E-2</v>
          </cell>
        </row>
        <row r="548">
          <cell r="B548">
            <v>41404</v>
          </cell>
          <cell r="C548">
            <v>3.8980145800241672E-2</v>
          </cell>
          <cell r="D548">
            <v>4.6376051007672725E-2</v>
          </cell>
        </row>
        <row r="549">
          <cell r="B549">
            <v>41411</v>
          </cell>
          <cell r="C549">
            <v>3.8774931788774225E-2</v>
          </cell>
          <cell r="D549">
            <v>4.7337868884566703E-2</v>
          </cell>
        </row>
        <row r="550">
          <cell r="B550">
            <v>41418</v>
          </cell>
          <cell r="C550">
            <v>3.9041133744996959E-2</v>
          </cell>
          <cell r="D550">
            <v>4.8683575574686833E-2</v>
          </cell>
        </row>
        <row r="551">
          <cell r="B551">
            <v>41425</v>
          </cell>
          <cell r="C551">
            <v>3.9794321997465687E-2</v>
          </cell>
          <cell r="D551">
            <v>5.3115572919359533E-2</v>
          </cell>
        </row>
        <row r="552">
          <cell r="B552">
            <v>41432</v>
          </cell>
          <cell r="C552">
            <v>4.1504131717514881E-2</v>
          </cell>
          <cell r="D552">
            <v>5.9124178714553111E-2</v>
          </cell>
        </row>
        <row r="553">
          <cell r="B553">
            <v>41439</v>
          </cell>
          <cell r="C553">
            <v>4.3052454973891985E-2</v>
          </cell>
          <cell r="D553">
            <v>5.9690569150717465E-2</v>
          </cell>
        </row>
        <row r="554">
          <cell r="B554">
            <v>41446</v>
          </cell>
          <cell r="C554">
            <v>4.3507438305560697E-2</v>
          </cell>
          <cell r="D554">
            <v>6.6226774456569881E-2</v>
          </cell>
        </row>
        <row r="555">
          <cell r="B555">
            <v>41453</v>
          </cell>
          <cell r="C555">
            <v>4.3274561016219737E-2</v>
          </cell>
          <cell r="D555">
            <v>6.3906111591869985E-2</v>
          </cell>
        </row>
        <row r="556">
          <cell r="B556">
            <v>41460</v>
          </cell>
          <cell r="C556">
            <v>4.429919946935601E-2</v>
          </cell>
          <cell r="D556">
            <v>6.5320729880414596E-2</v>
          </cell>
        </row>
        <row r="557">
          <cell r="B557">
            <v>41467</v>
          </cell>
          <cell r="C557">
            <v>4.0622319625893466E-2</v>
          </cell>
          <cell r="D557">
            <v>6.202423759149811E-2</v>
          </cell>
        </row>
        <row r="558">
          <cell r="B558">
            <v>41474</v>
          </cell>
          <cell r="C558">
            <v>4.3480944631212548E-2</v>
          </cell>
          <cell r="D558">
            <v>6.3575580308551816E-2</v>
          </cell>
        </row>
        <row r="559">
          <cell r="B559">
            <v>41481</v>
          </cell>
          <cell r="C559">
            <v>4.3533647378043439E-2</v>
          </cell>
          <cell r="D559">
            <v>6.3821718667884442E-2</v>
          </cell>
        </row>
        <row r="560">
          <cell r="B560">
            <v>41488</v>
          </cell>
          <cell r="C560">
            <v>4.2074894117521744E-2</v>
          </cell>
          <cell r="D560">
            <v>6.4369203032330624E-2</v>
          </cell>
        </row>
        <row r="561">
          <cell r="B561">
            <v>41495</v>
          </cell>
          <cell r="C561">
            <v>4.3032004786354827E-2</v>
          </cell>
          <cell r="D561">
            <v>6.1507569224621195E-2</v>
          </cell>
        </row>
        <row r="562">
          <cell r="B562">
            <v>41502</v>
          </cell>
          <cell r="C562">
            <v>4.4903048245141575E-2</v>
          </cell>
          <cell r="D562">
            <v>6.619250154195444E-2</v>
          </cell>
        </row>
        <row r="563">
          <cell r="B563">
            <v>41509</v>
          </cell>
          <cell r="C563">
            <v>4.484534200082102E-2</v>
          </cell>
          <cell r="D563">
            <v>6.6517702729785633E-2</v>
          </cell>
        </row>
        <row r="564">
          <cell r="B564">
            <v>41516</v>
          </cell>
          <cell r="C564">
            <v>4.5491756173607456E-2</v>
          </cell>
          <cell r="D564">
            <v>6.7947996903687136E-2</v>
          </cell>
        </row>
        <row r="565">
          <cell r="B565">
            <v>41523</v>
          </cell>
          <cell r="C565">
            <v>4.2680710667234001E-2</v>
          </cell>
          <cell r="D565">
            <v>6.7305592203349196E-2</v>
          </cell>
        </row>
        <row r="566">
          <cell r="B566">
            <v>41530</v>
          </cell>
          <cell r="C566">
            <v>4.0440211320390773E-2</v>
          </cell>
          <cell r="D566">
            <v>6.435291784787589E-2</v>
          </cell>
        </row>
        <row r="567">
          <cell r="B567">
            <v>41537</v>
          </cell>
          <cell r="C567">
            <v>4.1291583623698225E-2</v>
          </cell>
          <cell r="D567">
            <v>6.4103053236893581E-2</v>
          </cell>
        </row>
        <row r="568">
          <cell r="B568">
            <v>41544</v>
          </cell>
          <cell r="C568">
            <v>4.1898661771511136E-2</v>
          </cell>
          <cell r="D568">
            <v>6.1279698158464679E-2</v>
          </cell>
        </row>
        <row r="569">
          <cell r="B569">
            <v>41551</v>
          </cell>
          <cell r="C569">
            <v>4.2153052194833673E-2</v>
          </cell>
          <cell r="D569">
            <v>6.4329619099193325E-2</v>
          </cell>
        </row>
        <row r="570">
          <cell r="B570">
            <v>41558</v>
          </cell>
          <cell r="C570">
            <v>4.2286523290497424E-2</v>
          </cell>
          <cell r="D570">
            <v>6.3686323186067151E-2</v>
          </cell>
        </row>
        <row r="571">
          <cell r="B571">
            <v>41565</v>
          </cell>
          <cell r="C571">
            <v>4.1730989074039382E-2</v>
          </cell>
          <cell r="D571">
            <v>6.2470412654518137E-2</v>
          </cell>
        </row>
        <row r="572">
          <cell r="B572">
            <v>41572</v>
          </cell>
          <cell r="C572">
            <v>4.1210630293474049E-2</v>
          </cell>
          <cell r="D572">
            <v>5.9499299796414773E-2</v>
          </cell>
        </row>
        <row r="573">
          <cell r="B573">
            <v>41579</v>
          </cell>
          <cell r="C573">
            <v>4.3219907120845669E-2</v>
          </cell>
          <cell r="D573">
            <v>6.3338604994318537E-2</v>
          </cell>
        </row>
        <row r="574">
          <cell r="B574">
            <v>41586</v>
          </cell>
          <cell r="C574">
            <v>4.051398929162997E-2</v>
          </cell>
          <cell r="D574">
            <v>6.6057202959241001E-2</v>
          </cell>
        </row>
        <row r="575">
          <cell r="B575">
            <v>41593</v>
          </cell>
          <cell r="C575">
            <v>4.1150607215467927E-2</v>
          </cell>
          <cell r="D575">
            <v>6.4712754829892916E-2</v>
          </cell>
        </row>
        <row r="576">
          <cell r="B576">
            <v>41600</v>
          </cell>
          <cell r="C576">
            <v>4.1427930589811979E-2</v>
          </cell>
          <cell r="D576">
            <v>6.3137533096387699E-2</v>
          </cell>
        </row>
        <row r="577">
          <cell r="B577">
            <v>41607</v>
          </cell>
          <cell r="C577">
            <v>4.1209329543683726E-2</v>
          </cell>
          <cell r="D577">
            <v>6.3591152507842308E-2</v>
          </cell>
        </row>
        <row r="578">
          <cell r="B578">
            <v>41614</v>
          </cell>
          <cell r="C578">
            <v>4.1445873464492022E-2</v>
          </cell>
          <cell r="D578">
            <v>6.3310166773879351E-2</v>
          </cell>
        </row>
        <row r="579">
          <cell r="B579">
            <v>41621</v>
          </cell>
          <cell r="C579">
            <v>4.1734044046628949E-2</v>
          </cell>
          <cell r="D579">
            <v>6.3432974593445657E-2</v>
          </cell>
        </row>
        <row r="580">
          <cell r="B580">
            <v>41628</v>
          </cell>
          <cell r="C580">
            <v>4.1594292954821199E-2</v>
          </cell>
          <cell r="D580">
            <v>6.2885417461579163E-2</v>
          </cell>
        </row>
        <row r="581">
          <cell r="B581">
            <v>41635</v>
          </cell>
          <cell r="C581">
            <v>4.2235581525104093E-2</v>
          </cell>
          <cell r="D581">
            <v>6.1356930620501959E-2</v>
          </cell>
        </row>
        <row r="582">
          <cell r="B582">
            <v>41642</v>
          </cell>
          <cell r="C582">
            <v>4.2104191425815118E-2</v>
          </cell>
          <cell r="D582">
            <v>6.2347663357050997E-2</v>
          </cell>
        </row>
        <row r="583">
          <cell r="B583">
            <v>41649</v>
          </cell>
          <cell r="C583">
            <v>4.1343173690355117E-2</v>
          </cell>
          <cell r="D583">
            <v>6.2351675421529862E-2</v>
          </cell>
        </row>
        <row r="584">
          <cell r="B584">
            <v>41656</v>
          </cell>
          <cell r="C584">
            <v>4.085619099967519E-2</v>
          </cell>
          <cell r="D584">
            <v>6.1988011389463527E-2</v>
          </cell>
        </row>
        <row r="585">
          <cell r="B585">
            <v>41663</v>
          </cell>
          <cell r="C585">
            <v>4.1384406462907197E-2</v>
          </cell>
          <cell r="D585">
            <v>6.271665432188267E-2</v>
          </cell>
        </row>
        <row r="586">
          <cell r="B586">
            <v>41670</v>
          </cell>
          <cell r="C586">
            <v>4.3496979722186691E-2</v>
          </cell>
          <cell r="D586">
            <v>6.6285156936311429E-2</v>
          </cell>
        </row>
        <row r="587">
          <cell r="B587">
            <v>41677</v>
          </cell>
          <cell r="C587">
            <v>4.2788403200861191E-2</v>
          </cell>
          <cell r="D587">
            <v>6.5842299528555914E-2</v>
          </cell>
        </row>
        <row r="588">
          <cell r="B588">
            <v>41684</v>
          </cell>
          <cell r="C588">
            <v>4.2749649679008961E-2</v>
          </cell>
          <cell r="D588">
            <v>6.5340614944561448E-2</v>
          </cell>
        </row>
        <row r="589">
          <cell r="B589">
            <v>41691</v>
          </cell>
          <cell r="C589">
            <v>4.4041978139607529E-2</v>
          </cell>
          <cell r="D589">
            <v>6.6257843471415612E-2</v>
          </cell>
        </row>
        <row r="590">
          <cell r="B590">
            <v>41698</v>
          </cell>
          <cell r="C590">
            <v>4.2544529997540659E-2</v>
          </cell>
          <cell r="D590">
            <v>6.6195449662190597E-2</v>
          </cell>
        </row>
        <row r="591">
          <cell r="B591">
            <v>41705</v>
          </cell>
          <cell r="C591">
            <v>4.1704143586991593E-2</v>
          </cell>
          <cell r="D591">
            <v>6.5267153629103403E-2</v>
          </cell>
        </row>
        <row r="592">
          <cell r="B592">
            <v>41712</v>
          </cell>
          <cell r="C592">
            <v>4.1174842790786315E-2</v>
          </cell>
          <cell r="D592">
            <v>6.5049833434121185E-2</v>
          </cell>
        </row>
        <row r="593">
          <cell r="B593">
            <v>41719</v>
          </cell>
          <cell r="C593">
            <v>4.0954488181856874E-2</v>
          </cell>
          <cell r="D593">
            <v>6.1577770452590608E-2</v>
          </cell>
        </row>
        <row r="594">
          <cell r="B594">
            <v>41726</v>
          </cell>
          <cell r="C594">
            <v>4.1224674785138138E-2</v>
          </cell>
          <cell r="D594">
            <v>5.9325263402016715E-2</v>
          </cell>
        </row>
        <row r="595">
          <cell r="B595">
            <v>41733</v>
          </cell>
          <cell r="C595">
            <v>4.1703116994446621E-2</v>
          </cell>
          <cell r="D595">
            <v>5.8648781511198456E-2</v>
          </cell>
        </row>
        <row r="596">
          <cell r="B596">
            <v>41740</v>
          </cell>
          <cell r="C596">
            <v>4.1741591222564711E-2</v>
          </cell>
          <cell r="D596">
            <v>5.7175797109559001E-2</v>
          </cell>
        </row>
        <row r="597">
          <cell r="B597">
            <v>41745</v>
          </cell>
          <cell r="C597">
            <v>4.1296380763589102E-2</v>
          </cell>
          <cell r="D597">
            <v>5.7566774470460214E-2</v>
          </cell>
        </row>
        <row r="598">
          <cell r="B598">
            <v>41754</v>
          </cell>
          <cell r="C598">
            <v>4.3120517297331462E-2</v>
          </cell>
          <cell r="D598">
            <v>5.8866543341205002E-2</v>
          </cell>
        </row>
        <row r="599">
          <cell r="B599">
            <v>41761</v>
          </cell>
          <cell r="C599">
            <v>4.3906652859235784E-2</v>
          </cell>
          <cell r="D599">
            <v>6.0483114563996576E-2</v>
          </cell>
        </row>
        <row r="600">
          <cell r="B600">
            <v>41768</v>
          </cell>
          <cell r="C600">
            <v>4.4749953728544734E-2</v>
          </cell>
          <cell r="D600">
            <v>6.0017989851929299E-2</v>
          </cell>
        </row>
        <row r="601">
          <cell r="B601">
            <v>41775</v>
          </cell>
          <cell r="C601">
            <v>4.5082651040954769E-2</v>
          </cell>
          <cell r="D601">
            <v>6.0961225886186909E-2</v>
          </cell>
        </row>
        <row r="602">
          <cell r="B602">
            <v>41782</v>
          </cell>
          <cell r="C602">
            <v>4.5077161647705255E-2</v>
          </cell>
          <cell r="D602">
            <v>6.0161782081482595E-2</v>
          </cell>
        </row>
        <row r="603">
          <cell r="B603">
            <v>41789</v>
          </cell>
          <cell r="C603">
            <v>4.5276929013394085E-2</v>
          </cell>
          <cell r="D603">
            <v>6.0544525594061538E-2</v>
          </cell>
        </row>
        <row r="604">
          <cell r="B604">
            <v>41796</v>
          </cell>
          <cell r="C604">
            <v>4.5358651458502264E-2</v>
          </cell>
          <cell r="D604">
            <v>6.0030631737189033E-2</v>
          </cell>
        </row>
        <row r="605">
          <cell r="B605">
            <v>41803</v>
          </cell>
          <cell r="C605">
            <v>4.6515906296232368E-2</v>
          </cell>
          <cell r="D605">
            <v>6.0338710909677129E-2</v>
          </cell>
        </row>
        <row r="606">
          <cell r="B606">
            <v>41810</v>
          </cell>
          <cell r="C606">
            <v>4.8312050104682758E-2</v>
          </cell>
          <cell r="D606">
            <v>6.2433644590358384E-2</v>
          </cell>
        </row>
        <row r="607">
          <cell r="B607">
            <v>41817</v>
          </cell>
          <cell r="C607">
            <v>4.6981019733273843E-2</v>
          </cell>
          <cell r="D607">
            <v>6.2446143005570942E-2</v>
          </cell>
        </row>
        <row r="608">
          <cell r="B608">
            <v>41824</v>
          </cell>
          <cell r="C608">
            <v>4.7612459331791701E-2</v>
          </cell>
          <cell r="D608">
            <v>6.2869140335867879E-2</v>
          </cell>
        </row>
        <row r="609">
          <cell r="B609">
            <v>41831</v>
          </cell>
          <cell r="C609">
            <v>4.7394715399115661E-2</v>
          </cell>
          <cell r="D609">
            <v>6.2729829242670343E-2</v>
          </cell>
        </row>
        <row r="610">
          <cell r="B610">
            <v>41838</v>
          </cell>
          <cell r="C610">
            <v>4.7275681169715034E-2</v>
          </cell>
          <cell r="D610">
            <v>6.2515295436212481E-2</v>
          </cell>
        </row>
        <row r="611">
          <cell r="B611">
            <v>41845</v>
          </cell>
          <cell r="C611">
            <v>4.7037295472410312E-2</v>
          </cell>
          <cell r="D611">
            <v>6.1526152712546134E-2</v>
          </cell>
        </row>
        <row r="612">
          <cell r="B612">
            <v>41852</v>
          </cell>
          <cell r="C612">
            <v>4.8113908393515814E-2</v>
          </cell>
          <cell r="D612">
            <v>6.1880477257606259E-2</v>
          </cell>
        </row>
        <row r="613">
          <cell r="B613">
            <v>41859</v>
          </cell>
          <cell r="C613">
            <v>4.8164261285123855E-2</v>
          </cell>
          <cell r="D613">
            <v>6.2404803861674685E-2</v>
          </cell>
        </row>
        <row r="614">
          <cell r="B614">
            <v>41866</v>
          </cell>
          <cell r="C614">
            <v>4.7272992863033991E-2</v>
          </cell>
          <cell r="D614">
            <v>6.1139520677310433E-2</v>
          </cell>
        </row>
        <row r="615">
          <cell r="B615">
            <v>41873</v>
          </cell>
          <cell r="C615">
            <v>4.8113597061475E-2</v>
          </cell>
          <cell r="D615">
            <v>6.1337878628783482E-2</v>
          </cell>
        </row>
        <row r="616">
          <cell r="B616">
            <v>41880</v>
          </cell>
          <cell r="C616">
            <v>4.8110672724225534E-2</v>
          </cell>
          <cell r="D616">
            <v>5.9916738001436265E-2</v>
          </cell>
        </row>
        <row r="617">
          <cell r="B617">
            <v>41887</v>
          </cell>
          <cell r="C617">
            <v>4.8592943346109641E-2</v>
          </cell>
          <cell r="D617">
            <v>5.9684679201947421E-2</v>
          </cell>
        </row>
        <row r="618">
          <cell r="B618">
            <v>41894</v>
          </cell>
          <cell r="C618">
            <v>4.8690783803797766E-2</v>
          </cell>
          <cell r="D618">
            <v>6.0883444569733047E-2</v>
          </cell>
        </row>
        <row r="619">
          <cell r="B619">
            <v>41901</v>
          </cell>
          <cell r="C619">
            <v>4.8049480997637284E-2</v>
          </cell>
          <cell r="D619">
            <v>6.0149920636092702E-2</v>
          </cell>
        </row>
        <row r="620">
          <cell r="B620">
            <v>41908</v>
          </cell>
          <cell r="C620">
            <v>4.8780237294721696E-2</v>
          </cell>
          <cell r="D620">
            <v>6.1064692815359978E-2</v>
          </cell>
        </row>
        <row r="621">
          <cell r="B621">
            <v>41915</v>
          </cell>
          <cell r="C621">
            <v>4.8892931672973594E-2</v>
          </cell>
          <cell r="D621">
            <v>6.1609720622755937E-2</v>
          </cell>
        </row>
        <row r="622">
          <cell r="B622">
            <v>41922</v>
          </cell>
          <cell r="C622">
            <v>4.8690593368501345E-2</v>
          </cell>
          <cell r="D622">
            <v>6.145551303633523E-2</v>
          </cell>
        </row>
        <row r="623">
          <cell r="B623">
            <v>41929</v>
          </cell>
          <cell r="C623">
            <v>4.8668143410068199E-2</v>
          </cell>
          <cell r="D623">
            <v>6.0359547455484108E-2</v>
          </cell>
        </row>
        <row r="624">
          <cell r="B624">
            <v>41936</v>
          </cell>
          <cell r="C624">
            <v>4.901172414343602E-2</v>
          </cell>
          <cell r="D624">
            <v>6.0073450455866428E-2</v>
          </cell>
        </row>
        <row r="625">
          <cell r="B625">
            <v>41943</v>
          </cell>
          <cell r="C625">
            <v>4.8156830305317921E-2</v>
          </cell>
          <cell r="D625">
            <v>5.8981922141710275E-2</v>
          </cell>
        </row>
        <row r="626">
          <cell r="B626">
            <v>41950</v>
          </cell>
          <cell r="C626">
            <v>4.8799205668639933E-2</v>
          </cell>
          <cell r="D626">
            <v>5.785269247070346E-2</v>
          </cell>
        </row>
        <row r="627">
          <cell r="B627">
            <v>41957</v>
          </cell>
          <cell r="C627">
            <v>4.8398460887387529E-2</v>
          </cell>
          <cell r="D627">
            <v>5.7663554787906746E-2</v>
          </cell>
        </row>
        <row r="628">
          <cell r="B628">
            <v>41964</v>
          </cell>
          <cell r="C628">
            <v>4.7562718058684839E-2</v>
          </cell>
          <cell r="D628">
            <v>5.6467933028659045E-2</v>
          </cell>
        </row>
        <row r="629">
          <cell r="B629">
            <v>41971</v>
          </cell>
          <cell r="C629">
            <v>4.6571442952804798E-2</v>
          </cell>
          <cell r="D629">
            <v>5.6813662917040375E-2</v>
          </cell>
        </row>
        <row r="630">
          <cell r="B630">
            <v>41978</v>
          </cell>
          <cell r="C630">
            <v>4.6913129772089945E-2</v>
          </cell>
          <cell r="D630">
            <v>5.8025399613249595E-2</v>
          </cell>
        </row>
        <row r="631">
          <cell r="B631">
            <v>41985</v>
          </cell>
          <cell r="C631">
            <v>4.8033793200630504E-2</v>
          </cell>
          <cell r="D631">
            <v>6.1164567076006815E-2</v>
          </cell>
        </row>
        <row r="632">
          <cell r="B632">
            <v>41992</v>
          </cell>
          <cell r="C632">
            <v>4.9150304606757844E-2</v>
          </cell>
          <cell r="D632">
            <v>6.2709592429128991E-2</v>
          </cell>
        </row>
        <row r="633">
          <cell r="B633">
            <v>41999</v>
          </cell>
          <cell r="C633">
            <v>4.9356949992568566E-2</v>
          </cell>
          <cell r="D633">
            <v>6.2708044806555563E-2</v>
          </cell>
        </row>
        <row r="634">
          <cell r="B634">
            <v>42006</v>
          </cell>
          <cell r="C634">
            <v>4.9216775010842095E-2</v>
          </cell>
          <cell r="D634">
            <v>6.2397988570385587E-2</v>
          </cell>
        </row>
        <row r="635">
          <cell r="B635">
            <v>42013</v>
          </cell>
          <cell r="C635">
            <v>4.8443066938463675E-2</v>
          </cell>
          <cell r="D635">
            <v>6.1176231615721166E-2</v>
          </cell>
        </row>
        <row r="636">
          <cell r="B636">
            <v>42020</v>
          </cell>
          <cell r="C636">
            <v>4.6930420597431466E-2</v>
          </cell>
          <cell r="D636">
            <v>5.8856475304894795E-2</v>
          </cell>
        </row>
        <row r="637">
          <cell r="B637">
            <v>42027</v>
          </cell>
          <cell r="C637">
            <v>4.6165507410079965E-2</v>
          </cell>
          <cell r="D637">
            <v>5.6069253696295229E-2</v>
          </cell>
        </row>
        <row r="638">
          <cell r="B638">
            <v>42034</v>
          </cell>
          <cell r="C638">
            <v>4.5288830228495058E-2</v>
          </cell>
          <cell r="D638">
            <v>5.6104614196252678E-2</v>
          </cell>
        </row>
        <row r="639">
          <cell r="B639">
            <v>42041</v>
          </cell>
          <cell r="C639">
            <v>4.6854677209484885E-2</v>
          </cell>
          <cell r="D639">
            <v>5.7050097432839175E-2</v>
          </cell>
        </row>
        <row r="640">
          <cell r="B640">
            <v>42048</v>
          </cell>
          <cell r="C640">
            <v>4.6363163265142227E-2</v>
          </cell>
          <cell r="D640">
            <v>5.6264361531356277E-2</v>
          </cell>
        </row>
        <row r="641">
          <cell r="B641">
            <v>42055</v>
          </cell>
          <cell r="C641">
            <v>4.6125456656749053E-2</v>
          </cell>
          <cell r="D641">
            <v>5.6039845198921245E-2</v>
          </cell>
        </row>
        <row r="642">
          <cell r="B642">
            <v>42062</v>
          </cell>
          <cell r="C642">
            <v>4.548657833690517E-2</v>
          </cell>
          <cell r="D642">
            <v>5.5383399646838694E-2</v>
          </cell>
        </row>
        <row r="643">
          <cell r="B643">
            <v>42069</v>
          </cell>
          <cell r="C643">
            <v>4.775190516687644E-2</v>
          </cell>
          <cell r="D643">
            <v>5.8975844620761997E-2</v>
          </cell>
        </row>
        <row r="644">
          <cell r="B644">
            <v>42076</v>
          </cell>
          <cell r="C644">
            <v>4.9012771885842188E-2</v>
          </cell>
          <cell r="D644">
            <v>6.182792946122917E-2</v>
          </cell>
        </row>
        <row r="645">
          <cell r="B645">
            <v>42083</v>
          </cell>
          <cell r="C645">
            <v>4.8483290448948502E-2</v>
          </cell>
          <cell r="D645">
            <v>5.9472049616033917E-2</v>
          </cell>
        </row>
        <row r="646">
          <cell r="B646">
            <v>42090</v>
          </cell>
          <cell r="C646">
            <v>4.8133565637691555E-2</v>
          </cell>
          <cell r="D646">
            <v>6.0646568839495485E-2</v>
          </cell>
        </row>
        <row r="647">
          <cell r="B647">
            <v>42095</v>
          </cell>
          <cell r="C647">
            <v>4.835549493878788E-2</v>
          </cell>
          <cell r="D647">
            <v>6.0852279701030687E-2</v>
          </cell>
        </row>
        <row r="648">
          <cell r="B648">
            <v>42104</v>
          </cell>
          <cell r="C648">
            <v>4.7613636000968018E-2</v>
          </cell>
          <cell r="D648">
            <v>5.9451255971402439E-2</v>
          </cell>
        </row>
        <row r="649">
          <cell r="B649">
            <v>42111</v>
          </cell>
          <cell r="C649">
            <v>4.7055571791205342E-2</v>
          </cell>
          <cell r="D649">
            <v>5.8520101536820635E-2</v>
          </cell>
        </row>
        <row r="650">
          <cell r="B650">
            <v>42118</v>
          </cell>
          <cell r="C650">
            <v>4.7039556112170144E-2</v>
          </cell>
          <cell r="D650">
            <v>5.8092773994165903E-2</v>
          </cell>
        </row>
        <row r="651">
          <cell r="B651">
            <v>42124</v>
          </cell>
          <cell r="C651">
            <v>4.7039031814747334E-2</v>
          </cell>
          <cell r="D651">
            <v>5.8800474616506282E-2</v>
          </cell>
        </row>
        <row r="652">
          <cell r="B652">
            <v>42132</v>
          </cell>
          <cell r="C652">
            <v>4.7411255111370343E-2</v>
          </cell>
          <cell r="D652">
            <v>5.9268862629535013E-2</v>
          </cell>
        </row>
        <row r="653">
          <cell r="B653">
            <v>42139</v>
          </cell>
          <cell r="C653">
            <v>4.7189391624113064E-2</v>
          </cell>
          <cell r="D653">
            <v>5.9694497573706151E-2</v>
          </cell>
        </row>
        <row r="654">
          <cell r="B654">
            <v>42146</v>
          </cell>
          <cell r="C654">
            <v>4.7215398662403762E-2</v>
          </cell>
          <cell r="D654">
            <v>6.0103675778544696E-2</v>
          </cell>
        </row>
        <row r="655">
          <cell r="B655">
            <v>42153</v>
          </cell>
          <cell r="C655">
            <v>4.6836605884968296E-2</v>
          </cell>
          <cell r="D655">
            <v>5.9794348844300904E-2</v>
          </cell>
        </row>
        <row r="656">
          <cell r="B656">
            <v>42160</v>
          </cell>
          <cell r="C656">
            <v>4.6783042848252965E-2</v>
          </cell>
          <cell r="D656">
            <v>6.1671457426365706E-2</v>
          </cell>
        </row>
        <row r="657">
          <cell r="B657">
            <v>42167</v>
          </cell>
          <cell r="C657">
            <v>4.7449103317079189E-2</v>
          </cell>
          <cell r="D657">
            <v>6.1454435750294412E-2</v>
          </cell>
        </row>
        <row r="658">
          <cell r="B658">
            <v>42174</v>
          </cell>
          <cell r="C658">
            <v>4.580001896610808E-2</v>
          </cell>
          <cell r="D658">
            <v>6.2057359047791971E-2</v>
          </cell>
        </row>
        <row r="659">
          <cell r="B659">
            <v>42181</v>
          </cell>
          <cell r="C659">
            <v>4.6170024920183517E-2</v>
          </cell>
          <cell r="D659">
            <v>6.362658087850126E-2</v>
          </cell>
        </row>
        <row r="660">
          <cell r="B660">
            <v>42188</v>
          </cell>
          <cell r="C660">
            <v>4.6830257334403269E-2</v>
          </cell>
          <cell r="D660">
            <v>6.3940187923258618E-2</v>
          </cell>
        </row>
        <row r="661">
          <cell r="B661">
            <v>42195</v>
          </cell>
          <cell r="C661">
            <v>4.5971180608247675E-2</v>
          </cell>
          <cell r="D661">
            <v>6.3727171205977262E-2</v>
          </cell>
        </row>
        <row r="662">
          <cell r="B662">
            <v>42202</v>
          </cell>
          <cell r="C662">
            <v>4.566073932132042E-2</v>
          </cell>
          <cell r="D662">
            <v>6.3392805935936991E-2</v>
          </cell>
        </row>
        <row r="663">
          <cell r="B663">
            <v>42209</v>
          </cell>
          <cell r="C663">
            <v>4.6678380866968183E-2</v>
          </cell>
          <cell r="D663">
            <v>6.3054471574808257E-2</v>
          </cell>
        </row>
        <row r="664">
          <cell r="B664">
            <v>42216</v>
          </cell>
          <cell r="C664">
            <v>4.6416747289391269E-2</v>
          </cell>
          <cell r="D664">
            <v>6.2907013945291412E-2</v>
          </cell>
        </row>
        <row r="665">
          <cell r="B665">
            <v>42222</v>
          </cell>
          <cell r="C665">
            <v>5.0592957407163075E-2</v>
          </cell>
          <cell r="D665">
            <v>6.5977599498551198E-2</v>
          </cell>
        </row>
        <row r="666">
          <cell r="B666">
            <v>42230</v>
          </cell>
          <cell r="C666">
            <v>5.043300935270012E-2</v>
          </cell>
          <cell r="D666">
            <v>6.5764485905913661E-2</v>
          </cell>
        </row>
        <row r="667">
          <cell r="B667">
            <v>42237</v>
          </cell>
          <cell r="C667">
            <v>5.1689490873508159E-2</v>
          </cell>
          <cell r="D667">
            <v>6.7782487588298634E-2</v>
          </cell>
        </row>
        <row r="668">
          <cell r="B668">
            <v>42244</v>
          </cell>
          <cell r="C668">
            <v>5.0796943351359314E-2</v>
          </cell>
          <cell r="D668">
            <v>6.9141093581246427E-2</v>
          </cell>
        </row>
        <row r="669">
          <cell r="B669">
            <v>42251</v>
          </cell>
          <cell r="C669">
            <v>5.1328922962105006E-2</v>
          </cell>
          <cell r="D669">
            <v>7.0823690110895399E-2</v>
          </cell>
        </row>
        <row r="670">
          <cell r="B670">
            <v>42258</v>
          </cell>
          <cell r="C670">
            <v>5.3335803801950465E-2</v>
          </cell>
          <cell r="D670">
            <v>7.2534497483463412E-2</v>
          </cell>
        </row>
        <row r="671">
          <cell r="B671">
            <v>42265</v>
          </cell>
          <cell r="C671">
            <v>5.3210716310502892E-2</v>
          </cell>
          <cell r="D671">
            <v>7.0709496284108608E-2</v>
          </cell>
        </row>
        <row r="672">
          <cell r="B672">
            <v>42272</v>
          </cell>
          <cell r="C672">
            <v>5.3306940858124596E-2</v>
          </cell>
          <cell r="D672">
            <v>7.1159266604065907E-2</v>
          </cell>
        </row>
        <row r="673">
          <cell r="B673">
            <v>42279</v>
          </cell>
          <cell r="C673">
            <v>5.5920659093479763E-2</v>
          </cell>
          <cell r="D673">
            <v>7.3385863487861247E-2</v>
          </cell>
        </row>
        <row r="674">
          <cell r="B674">
            <v>42286</v>
          </cell>
          <cell r="C674">
            <v>5.6083150586961228E-2</v>
          </cell>
          <cell r="D674">
            <v>7.228060574622619E-2</v>
          </cell>
        </row>
        <row r="675">
          <cell r="B675">
            <v>42293</v>
          </cell>
          <cell r="C675">
            <v>5.4367798129923761E-2</v>
          </cell>
          <cell r="D675">
            <v>7.1655043489594172E-2</v>
          </cell>
        </row>
        <row r="676">
          <cell r="B676">
            <v>42300</v>
          </cell>
          <cell r="C676">
            <v>5.8650539826736514E-2</v>
          </cell>
          <cell r="D676">
            <v>7.5153962947879238E-2</v>
          </cell>
        </row>
        <row r="677">
          <cell r="B677">
            <v>42307</v>
          </cell>
          <cell r="C677">
            <v>5.4711638292805898E-2</v>
          </cell>
          <cell r="D677">
            <v>7.3667298458839792E-2</v>
          </cell>
        </row>
        <row r="678">
          <cell r="B678">
            <v>42314</v>
          </cell>
          <cell r="C678">
            <v>5.8691373399516245E-2</v>
          </cell>
          <cell r="D678">
            <v>7.5083237555612969E-2</v>
          </cell>
        </row>
        <row r="679">
          <cell r="B679">
            <v>42321</v>
          </cell>
          <cell r="C679">
            <v>5.8903942283593302E-2</v>
          </cell>
          <cell r="D679">
            <v>7.5357945359007861E-2</v>
          </cell>
        </row>
        <row r="680">
          <cell r="B680">
            <v>42328</v>
          </cell>
          <cell r="C680">
            <v>5.9516443382633399E-2</v>
          </cell>
          <cell r="D680">
            <v>7.6011328077423723E-2</v>
          </cell>
        </row>
        <row r="681">
          <cell r="B681">
            <v>42335</v>
          </cell>
          <cell r="C681">
            <v>6.2778449699048E-2</v>
          </cell>
          <cell r="D681">
            <v>7.7982144526835606E-2</v>
          </cell>
        </row>
        <row r="682">
          <cell r="B682">
            <v>42342</v>
          </cell>
          <cell r="C682">
            <v>6.1940625570563013E-2</v>
          </cell>
          <cell r="D682">
            <v>7.7223968945285826E-2</v>
          </cell>
        </row>
        <row r="683">
          <cell r="B683">
            <v>42349</v>
          </cell>
          <cell r="C683">
            <v>6.3895055921103117E-2</v>
          </cell>
          <cell r="D683">
            <v>7.946040235689722E-2</v>
          </cell>
        </row>
        <row r="684">
          <cell r="B684">
            <v>42356</v>
          </cell>
          <cell r="C684">
            <v>6.5815013541300704E-2</v>
          </cell>
          <cell r="D684">
            <v>8.0375364919996306E-2</v>
          </cell>
        </row>
        <row r="685">
          <cell r="B685">
            <v>42362</v>
          </cell>
          <cell r="C685">
            <v>6.3876110671284625E-2</v>
          </cell>
          <cell r="D685">
            <v>7.8442675078454815E-2</v>
          </cell>
        </row>
        <row r="686">
          <cell r="B686">
            <v>42368</v>
          </cell>
          <cell r="C686">
            <v>6.5030890025015164E-2</v>
          </cell>
          <cell r="D686">
            <v>7.9433505131759397E-2</v>
          </cell>
        </row>
        <row r="687">
          <cell r="B687">
            <v>42377</v>
          </cell>
          <cell r="C687">
            <v>6.4826973408460997E-2</v>
          </cell>
          <cell r="D687">
            <v>8.1765429313948923E-2</v>
          </cell>
        </row>
        <row r="688">
          <cell r="B688">
            <v>42384</v>
          </cell>
          <cell r="C688">
            <v>6.5223630394899201E-2</v>
          </cell>
          <cell r="D688">
            <v>8.1394952716974611E-2</v>
          </cell>
        </row>
        <row r="689">
          <cell r="B689">
            <v>42391</v>
          </cell>
          <cell r="C689">
            <v>6.5715096125474215E-2</v>
          </cell>
          <cell r="D689">
            <v>8.2269180989727797E-2</v>
          </cell>
        </row>
        <row r="690">
          <cell r="B690">
            <v>42398</v>
          </cell>
          <cell r="C690">
            <v>6.6116748066629594E-2</v>
          </cell>
          <cell r="D690">
            <v>8.2598519820973548E-2</v>
          </cell>
        </row>
        <row r="691">
          <cell r="B691">
            <v>42405</v>
          </cell>
          <cell r="C691">
            <v>6.5435475005467758E-2</v>
          </cell>
          <cell r="D691">
            <v>8.2431618131569184E-2</v>
          </cell>
        </row>
        <row r="692">
          <cell r="B692">
            <v>42412</v>
          </cell>
          <cell r="C692">
            <v>6.78260520469951E-2</v>
          </cell>
          <cell r="D692">
            <v>8.7444792542797245E-2</v>
          </cell>
        </row>
        <row r="693">
          <cell r="B693">
            <v>42419</v>
          </cell>
          <cell r="C693">
            <v>6.9296089795513716E-2</v>
          </cell>
          <cell r="D693">
            <v>8.7003494298990347E-2</v>
          </cell>
        </row>
        <row r="694">
          <cell r="B694">
            <v>42426</v>
          </cell>
          <cell r="C694">
            <v>6.7270490622796775E-2</v>
          </cell>
          <cell r="D694">
            <v>8.4726569750543934E-2</v>
          </cell>
        </row>
        <row r="695">
          <cell r="B695">
            <v>42433</v>
          </cell>
          <cell r="C695">
            <v>6.7983922069390079E-2</v>
          </cell>
          <cell r="D695">
            <v>8.2723057782704057E-2</v>
          </cell>
        </row>
        <row r="696">
          <cell r="B696">
            <v>42440</v>
          </cell>
          <cell r="C696">
            <v>6.7357300048308089E-2</v>
          </cell>
          <cell r="D696">
            <v>7.8281258787571417E-2</v>
          </cell>
        </row>
        <row r="697">
          <cell r="B697">
            <v>42447</v>
          </cell>
          <cell r="C697">
            <v>6.6915077324460892E-2</v>
          </cell>
          <cell r="D697">
            <v>7.6786127239908186E-2</v>
          </cell>
        </row>
        <row r="698">
          <cell r="B698">
            <v>42452</v>
          </cell>
          <cell r="C698">
            <v>6.7965146810401222E-2</v>
          </cell>
          <cell r="D698">
            <v>7.758257880548669E-2</v>
          </cell>
        </row>
        <row r="699">
          <cell r="B699">
            <v>42461</v>
          </cell>
          <cell r="C699">
            <v>6.8914526216607985E-2</v>
          </cell>
          <cell r="D699">
            <v>7.6474182123605239E-2</v>
          </cell>
        </row>
        <row r="700">
          <cell r="B700">
            <v>42468</v>
          </cell>
          <cell r="C700">
            <v>7.0478779044912621E-2</v>
          </cell>
          <cell r="D700">
            <v>7.8183993084690373E-2</v>
          </cell>
        </row>
        <row r="701">
          <cell r="B701">
            <v>42475</v>
          </cell>
          <cell r="C701">
            <v>7.1599189730163326E-2</v>
          </cell>
          <cell r="D701">
            <v>7.7655194171201369E-2</v>
          </cell>
        </row>
        <row r="702">
          <cell r="B702">
            <v>42482</v>
          </cell>
          <cell r="C702">
            <v>7.1876203148422094E-2</v>
          </cell>
          <cell r="D702">
            <v>7.8157878361187705E-2</v>
          </cell>
        </row>
        <row r="703">
          <cell r="B703">
            <v>42489</v>
          </cell>
          <cell r="C703">
            <v>7.1219727856204118E-2</v>
          </cell>
          <cell r="D703">
            <v>7.6623912437011832E-2</v>
          </cell>
        </row>
        <row r="704">
          <cell r="B704">
            <v>42496</v>
          </cell>
          <cell r="C704">
            <v>7.2072500987796051E-2</v>
          </cell>
          <cell r="D704">
            <v>7.6404573808402931E-2</v>
          </cell>
        </row>
        <row r="705">
          <cell r="B705">
            <v>42503</v>
          </cell>
          <cell r="C705">
            <v>7.0975569483885614E-2</v>
          </cell>
          <cell r="D705">
            <v>7.5013810685585103E-2</v>
          </cell>
        </row>
        <row r="706">
          <cell r="B706">
            <v>42510</v>
          </cell>
          <cell r="C706">
            <v>7.1475555443543115E-2</v>
          </cell>
          <cell r="D706">
            <v>7.6216074249478405E-2</v>
          </cell>
        </row>
        <row r="707">
          <cell r="B707">
            <v>42517</v>
          </cell>
          <cell r="C707">
            <v>7.1999020264465363E-2</v>
          </cell>
          <cell r="D707">
            <v>7.6578906352586129E-2</v>
          </cell>
        </row>
        <row r="708">
          <cell r="B708">
            <v>42524</v>
          </cell>
          <cell r="C708">
            <v>7.1037291860439833E-2</v>
          </cell>
          <cell r="D708">
            <v>7.4398424398286256E-2</v>
          </cell>
        </row>
        <row r="709">
          <cell r="B709">
            <v>42531</v>
          </cell>
          <cell r="C709">
            <v>6.7258972415428886E-2</v>
          </cell>
          <cell r="D709">
            <v>7.6519507485516058E-2</v>
          </cell>
        </row>
        <row r="710">
          <cell r="B710">
            <v>42538</v>
          </cell>
          <cell r="C710">
            <v>6.9659266452469115E-2</v>
          </cell>
          <cell r="D710">
            <v>7.4841761003035634E-2</v>
          </cell>
        </row>
        <row r="711">
          <cell r="B711">
            <v>42545</v>
          </cell>
          <cell r="C711">
            <v>7.0497444630392606E-2</v>
          </cell>
          <cell r="D711">
            <v>7.5669642912639404E-2</v>
          </cell>
        </row>
        <row r="712">
          <cell r="B712">
            <v>42552</v>
          </cell>
          <cell r="C712">
            <v>6.7380057464883958E-2</v>
          </cell>
          <cell r="D712">
            <v>6.9581991128646381E-2</v>
          </cell>
        </row>
        <row r="713">
          <cell r="B713">
            <v>42559</v>
          </cell>
          <cell r="C713">
            <v>6.7873504582858013E-2</v>
          </cell>
          <cell r="D713">
            <v>6.9854487566263446E-2</v>
          </cell>
        </row>
        <row r="714">
          <cell r="B714">
            <v>42566</v>
          </cell>
          <cell r="C714">
            <v>6.9962880160840069E-2</v>
          </cell>
          <cell r="D714">
            <v>7.1311322649794784E-2</v>
          </cell>
        </row>
        <row r="715">
          <cell r="B715">
            <v>42573</v>
          </cell>
          <cell r="C715">
            <v>7.078112357764188E-2</v>
          </cell>
          <cell r="D715">
            <v>6.965536861592514E-2</v>
          </cell>
        </row>
        <row r="716">
          <cell r="B716">
            <v>42580</v>
          </cell>
          <cell r="C716">
            <v>7.1041651495702407E-2</v>
          </cell>
          <cell r="D716">
            <v>7.2492886933911871E-2</v>
          </cell>
        </row>
        <row r="717">
          <cell r="B717">
            <v>42587</v>
          </cell>
          <cell r="C717">
            <v>7.3614162036085506E-2</v>
          </cell>
          <cell r="D717">
            <v>7.301092819533439E-2</v>
          </cell>
        </row>
        <row r="718">
          <cell r="B718">
            <v>42594</v>
          </cell>
          <cell r="C718">
            <v>7.2592497435498116E-2</v>
          </cell>
          <cell r="D718">
            <v>7.269225347588848E-2</v>
          </cell>
        </row>
        <row r="719">
          <cell r="B719">
            <v>42601</v>
          </cell>
          <cell r="C719">
            <v>7.1874741987469903E-2</v>
          </cell>
          <cell r="D719">
            <v>7.0304661693691983E-2</v>
          </cell>
        </row>
        <row r="720">
          <cell r="B720">
            <v>42608</v>
          </cell>
          <cell r="C720">
            <v>7.215137049112208E-2</v>
          </cell>
          <cell r="D720">
            <v>6.9612072419920956E-2</v>
          </cell>
        </row>
        <row r="721">
          <cell r="B721">
            <v>42615</v>
          </cell>
          <cell r="C721">
            <v>7.1547839066175012E-2</v>
          </cell>
          <cell r="D721">
            <v>6.9606353254808351E-2</v>
          </cell>
        </row>
        <row r="722">
          <cell r="B722">
            <v>42622</v>
          </cell>
          <cell r="C722">
            <v>6.8847103361870943E-2</v>
          </cell>
          <cell r="D722">
            <v>6.7741155972892209E-2</v>
          </cell>
        </row>
        <row r="723">
          <cell r="B723">
            <v>42629</v>
          </cell>
          <cell r="C723">
            <v>6.8893538204003235E-2</v>
          </cell>
          <cell r="D723">
            <v>6.7215604016125141E-2</v>
          </cell>
        </row>
        <row r="724">
          <cell r="B724">
            <v>42636</v>
          </cell>
          <cell r="C724">
            <v>6.8496090275280253E-2</v>
          </cell>
          <cell r="D724">
            <v>6.6246280446781602E-2</v>
          </cell>
        </row>
        <row r="725">
          <cell r="B725">
            <v>42643</v>
          </cell>
          <cell r="C725">
            <v>6.8481475051116458E-2</v>
          </cell>
          <cell r="D725">
            <v>6.5505140871183976E-2</v>
          </cell>
        </row>
        <row r="726">
          <cell r="B726">
            <v>42650</v>
          </cell>
          <cell r="C726">
            <v>6.9135170801182699E-2</v>
          </cell>
          <cell r="D726">
            <v>6.7046016634659589E-2</v>
          </cell>
        </row>
        <row r="727">
          <cell r="B727">
            <v>42657</v>
          </cell>
          <cell r="C727">
            <v>6.7470906387605112E-2</v>
          </cell>
          <cell r="D727">
            <v>6.6382134543276239E-2</v>
          </cell>
        </row>
        <row r="728">
          <cell r="B728">
            <v>42664</v>
          </cell>
          <cell r="C728">
            <v>6.7560795792296791E-2</v>
          </cell>
          <cell r="D728">
            <v>6.652595755278834E-2</v>
          </cell>
        </row>
        <row r="729">
          <cell r="B729">
            <v>42671</v>
          </cell>
          <cell r="C729">
            <v>6.9625626464754342E-2</v>
          </cell>
          <cell r="D729">
            <v>6.696177882699228E-2</v>
          </cell>
        </row>
        <row r="730">
          <cell r="B730">
            <v>42678</v>
          </cell>
          <cell r="C730">
            <v>6.9651425680327783E-2</v>
          </cell>
          <cell r="D730">
            <v>6.8009003691859249E-2</v>
          </cell>
        </row>
        <row r="731">
          <cell r="B731">
            <v>42685</v>
          </cell>
          <cell r="C731">
            <v>7.156137791457029E-2</v>
          </cell>
          <cell r="D731">
            <v>7.1741038477764585E-2</v>
          </cell>
        </row>
        <row r="732">
          <cell r="B732">
            <v>42692</v>
          </cell>
          <cell r="C732">
            <v>7.0867888279097402E-2</v>
          </cell>
          <cell r="D732">
            <v>7.1336824489276918E-2</v>
          </cell>
        </row>
        <row r="733">
          <cell r="B733">
            <v>42699</v>
          </cell>
          <cell r="C733">
            <v>7.0133622946512597E-2</v>
          </cell>
          <cell r="D733">
            <v>6.9865281547969893E-2</v>
          </cell>
        </row>
        <row r="734">
          <cell r="B734">
            <v>42706</v>
          </cell>
          <cell r="C734">
            <v>7.0128051026173699E-2</v>
          </cell>
          <cell r="D734">
            <v>7.0646713260883676E-2</v>
          </cell>
        </row>
        <row r="735">
          <cell r="B735">
            <v>42713</v>
          </cell>
          <cell r="C735">
            <v>6.8757468784875764E-2</v>
          </cell>
          <cell r="D735">
            <v>6.8635502164742901E-2</v>
          </cell>
        </row>
        <row r="736">
          <cell r="B736">
            <v>42720</v>
          </cell>
          <cell r="C736">
            <v>6.9013743676713535E-2</v>
          </cell>
          <cell r="D736">
            <v>6.9174409090146716E-2</v>
          </cell>
        </row>
        <row r="737">
          <cell r="B737">
            <v>42727</v>
          </cell>
          <cell r="C737">
            <v>6.75490252373252E-2</v>
          </cell>
          <cell r="D737">
            <v>6.4103041693766905E-2</v>
          </cell>
        </row>
        <row r="738">
          <cell r="B738">
            <v>42733</v>
          </cell>
          <cell r="C738">
            <v>6.6232082350712984E-2</v>
          </cell>
          <cell r="D738">
            <v>6.619777862336429E-2</v>
          </cell>
        </row>
        <row r="739">
          <cell r="B739">
            <v>42741</v>
          </cell>
          <cell r="C739">
            <v>6.3613332510508824E-2</v>
          </cell>
          <cell r="D739">
            <v>6.3574774769795228E-2</v>
          </cell>
        </row>
        <row r="740">
          <cell r="B740">
            <v>42748</v>
          </cell>
          <cell r="C740">
            <v>6.4155866018605678E-2</v>
          </cell>
          <cell r="D740">
            <v>6.4228537038093281E-2</v>
          </cell>
        </row>
        <row r="741">
          <cell r="B741">
            <v>42755</v>
          </cell>
          <cell r="C741">
            <v>6.4478960581849654E-2</v>
          </cell>
          <cell r="D741">
            <v>6.5872583619055236E-2</v>
          </cell>
        </row>
        <row r="742">
          <cell r="B742">
            <v>42762</v>
          </cell>
          <cell r="C742">
            <v>6.3371436859346097E-2</v>
          </cell>
          <cell r="D742">
            <v>6.3768776107330671E-2</v>
          </cell>
        </row>
        <row r="743">
          <cell r="B743">
            <v>42769</v>
          </cell>
          <cell r="C743">
            <v>6.5280476898293749E-2</v>
          </cell>
          <cell r="D743">
            <v>6.4823757213457567E-2</v>
          </cell>
        </row>
        <row r="744">
          <cell r="B744">
            <v>42776</v>
          </cell>
          <cell r="C744">
            <v>6.5660153187615533E-2</v>
          </cell>
          <cell r="D744">
            <v>6.4979801739271092E-2</v>
          </cell>
        </row>
        <row r="745">
          <cell r="B745">
            <v>42783</v>
          </cell>
          <cell r="C745">
            <v>6.6968466477614452E-2</v>
          </cell>
          <cell r="D745">
            <v>6.7594903701530873E-2</v>
          </cell>
        </row>
        <row r="746">
          <cell r="B746">
            <v>42790</v>
          </cell>
          <cell r="C746">
            <v>6.6164117381638077E-2</v>
          </cell>
          <cell r="D746">
            <v>6.5457475572275436E-2</v>
          </cell>
        </row>
        <row r="747">
          <cell r="B747">
            <v>42797</v>
          </cell>
          <cell r="C747">
            <v>6.4923330996520923E-2</v>
          </cell>
          <cell r="D747">
            <v>6.5882674387579776E-2</v>
          </cell>
        </row>
        <row r="748">
          <cell r="B748">
            <v>42804</v>
          </cell>
          <cell r="C748">
            <v>6.4616877922778038E-2</v>
          </cell>
          <cell r="D748">
            <v>6.6690324027836922E-2</v>
          </cell>
        </row>
        <row r="749">
          <cell r="B749">
            <v>42811</v>
          </cell>
          <cell r="C749">
            <v>6.3368378958986282E-2</v>
          </cell>
          <cell r="D749">
            <v>6.3959853144955225E-2</v>
          </cell>
        </row>
        <row r="750">
          <cell r="B750">
            <v>42818</v>
          </cell>
          <cell r="C750">
            <v>6.157763282334261E-2</v>
          </cell>
          <cell r="D750">
            <v>6.2867951191375671E-2</v>
          </cell>
        </row>
        <row r="751">
          <cell r="B751">
            <v>42825</v>
          </cell>
          <cell r="C751">
            <v>6.0890751329314874E-2</v>
          </cell>
          <cell r="D751">
            <v>6.2473381349993362E-2</v>
          </cell>
        </row>
        <row r="752">
          <cell r="B752">
            <v>42832</v>
          </cell>
          <cell r="C752">
            <v>6.0570382963438529E-2</v>
          </cell>
          <cell r="D752">
            <v>6.1924554360897055E-2</v>
          </cell>
        </row>
        <row r="753">
          <cell r="B753">
            <v>42837</v>
          </cell>
          <cell r="C753">
            <v>5.9898618308807716E-2</v>
          </cell>
          <cell r="D753">
            <v>6.2810098840161421E-2</v>
          </cell>
        </row>
        <row r="754">
          <cell r="B754">
            <v>42846</v>
          </cell>
          <cell r="C754">
            <v>5.8438698329127847E-2</v>
          </cell>
          <cell r="D754">
            <v>5.9669002755329936E-2</v>
          </cell>
        </row>
        <row r="755">
          <cell r="B755">
            <v>42853</v>
          </cell>
          <cell r="C755">
            <v>5.7752566561779517E-2</v>
          </cell>
          <cell r="D755">
            <v>5.8329155896411633E-2</v>
          </cell>
        </row>
        <row r="756">
          <cell r="B756">
            <v>42860</v>
          </cell>
          <cell r="C756">
            <v>5.6506810132412211E-2</v>
          </cell>
          <cell r="D756">
            <v>5.8630761271891041E-2</v>
          </cell>
        </row>
        <row r="757">
          <cell r="B757">
            <v>42867</v>
          </cell>
          <cell r="C757">
            <v>5.6189079640689865E-2</v>
          </cell>
          <cell r="D757">
            <v>5.9698570864971989E-2</v>
          </cell>
        </row>
      </sheetData>
      <sheetData sheetId="4" refreshError="1">
        <row r="12">
          <cell r="C12" t="str">
            <v>1954Julio</v>
          </cell>
          <cell r="D12">
            <v>1954</v>
          </cell>
          <cell r="E12" t="str">
            <v>Julio</v>
          </cell>
          <cell r="F12">
            <v>3.7700999999999998E-2</v>
          </cell>
          <cell r="G12">
            <v>0</v>
          </cell>
          <cell r="H12">
            <v>0</v>
          </cell>
          <cell r="I12">
            <v>0</v>
          </cell>
        </row>
        <row r="13">
          <cell r="C13" t="str">
            <v>1954Agosto</v>
          </cell>
          <cell r="D13">
            <v>1954</v>
          </cell>
          <cell r="E13" t="str">
            <v>Agosto</v>
          </cell>
          <cell r="F13">
            <v>3.7414999999999997E-2</v>
          </cell>
          <cell r="G13">
            <v>-7.6E-3</v>
          </cell>
          <cell r="H13">
            <v>-7.6E-3</v>
          </cell>
        </row>
        <row r="14">
          <cell r="C14" t="str">
            <v>1954Septiembre</v>
          </cell>
          <cell r="D14">
            <v>1954</v>
          </cell>
          <cell r="E14" t="str">
            <v>Septiembre</v>
          </cell>
          <cell r="F14">
            <v>3.6903999999999999E-2</v>
          </cell>
          <cell r="G14">
            <v>-1.37E-2</v>
          </cell>
          <cell r="H14">
            <v>-2.12E-2</v>
          </cell>
        </row>
        <row r="15">
          <cell r="C15" t="str">
            <v>1954Octubre</v>
          </cell>
          <cell r="D15">
            <v>1954</v>
          </cell>
          <cell r="E15" t="str">
            <v>Octubre</v>
          </cell>
          <cell r="F15">
            <v>3.7027999999999998E-2</v>
          </cell>
          <cell r="G15">
            <v>3.3999999999999998E-3</v>
          </cell>
          <cell r="H15">
            <v>-1.7899999999999999E-2</v>
          </cell>
        </row>
        <row r="16">
          <cell r="C16" t="str">
            <v>1954Noviembre</v>
          </cell>
          <cell r="D16">
            <v>1954</v>
          </cell>
          <cell r="E16" t="str">
            <v>Noviembre</v>
          </cell>
          <cell r="F16">
            <v>3.7127E-2</v>
          </cell>
          <cell r="G16">
            <v>2.7000000000000001E-3</v>
          </cell>
          <cell r="H16">
            <v>-1.52E-2</v>
          </cell>
        </row>
        <row r="17">
          <cell r="C17" t="str">
            <v>1954Diciembre</v>
          </cell>
          <cell r="D17">
            <v>1954</v>
          </cell>
          <cell r="E17" t="str">
            <v>Diciembre</v>
          </cell>
          <cell r="F17">
            <v>3.7325999999999998E-2</v>
          </cell>
          <cell r="G17">
            <v>5.4000000000000003E-3</v>
          </cell>
          <cell r="H17">
            <v>-0.01</v>
          </cell>
        </row>
        <row r="18">
          <cell r="C18" t="str">
            <v>1955Enero</v>
          </cell>
          <cell r="D18">
            <v>1955</v>
          </cell>
          <cell r="E18" t="str">
            <v>Enero</v>
          </cell>
          <cell r="F18">
            <v>3.7263999999999999E-2</v>
          </cell>
          <cell r="G18">
            <v>-1.6999999999999999E-3</v>
          </cell>
          <cell r="H18">
            <v>-1.6999999999999999E-3</v>
          </cell>
        </row>
        <row r="19">
          <cell r="C19" t="str">
            <v>1955Febrero</v>
          </cell>
          <cell r="D19">
            <v>1955</v>
          </cell>
          <cell r="E19" t="str">
            <v>Febrero</v>
          </cell>
          <cell r="F19">
            <v>3.7239000000000001E-2</v>
          </cell>
          <cell r="G19">
            <v>-6.9999999999999999E-4</v>
          </cell>
          <cell r="H19">
            <v>-2.3E-3</v>
          </cell>
        </row>
        <row r="20">
          <cell r="C20" t="str">
            <v>1955Marzo</v>
          </cell>
          <cell r="D20">
            <v>1955</v>
          </cell>
          <cell r="E20" t="str">
            <v>Marzo</v>
          </cell>
          <cell r="F20">
            <v>3.7387999999999998E-2</v>
          </cell>
          <cell r="G20">
            <v>4.0000000000000001E-3</v>
          </cell>
          <cell r="H20">
            <v>1.6999999999999999E-3</v>
          </cell>
        </row>
        <row r="21">
          <cell r="C21" t="str">
            <v>1955Abril</v>
          </cell>
          <cell r="D21">
            <v>1955</v>
          </cell>
          <cell r="E21" t="str">
            <v>Abril</v>
          </cell>
          <cell r="F21">
            <v>3.7650000000000003E-2</v>
          </cell>
          <cell r="G21">
            <v>7.0000000000000001E-3</v>
          </cell>
          <cell r="H21">
            <v>8.6999999999999994E-3</v>
          </cell>
        </row>
        <row r="22">
          <cell r="C22" t="str">
            <v>1955Mayo</v>
          </cell>
          <cell r="D22">
            <v>1955</v>
          </cell>
          <cell r="E22" t="str">
            <v>Mayo</v>
          </cell>
          <cell r="F22">
            <v>3.7488E-2</v>
          </cell>
          <cell r="G22">
            <v>-4.3E-3</v>
          </cell>
          <cell r="H22">
            <v>4.3E-3</v>
          </cell>
        </row>
        <row r="23">
          <cell r="C23" t="str">
            <v>1955Junio</v>
          </cell>
          <cell r="D23">
            <v>1955</v>
          </cell>
          <cell r="E23" t="str">
            <v>Junio</v>
          </cell>
          <cell r="F23">
            <v>3.7462000000000002E-2</v>
          </cell>
          <cell r="G23">
            <v>-6.9999999999999999E-4</v>
          </cell>
          <cell r="H23">
            <v>3.7000000000000002E-3</v>
          </cell>
        </row>
        <row r="24">
          <cell r="C24" t="str">
            <v>1955Julio</v>
          </cell>
          <cell r="D24">
            <v>1955</v>
          </cell>
          <cell r="E24" t="str">
            <v>Julio</v>
          </cell>
          <cell r="F24">
            <v>3.7374999999999999E-2</v>
          </cell>
          <cell r="G24">
            <v>-2.3E-3</v>
          </cell>
          <cell r="H24">
            <v>1.2999999999999999E-3</v>
          </cell>
          <cell r="I24">
            <v>-8.6999999999999994E-3</v>
          </cell>
        </row>
        <row r="25">
          <cell r="C25" t="str">
            <v>1955Agosto</v>
          </cell>
          <cell r="D25">
            <v>1955</v>
          </cell>
          <cell r="E25" t="str">
            <v>Agosto</v>
          </cell>
          <cell r="F25">
            <v>3.7412000000000001E-2</v>
          </cell>
          <cell r="G25">
            <v>1E-3</v>
          </cell>
          <cell r="H25">
            <v>2.3E-3</v>
          </cell>
          <cell r="I25">
            <v>-1E-4</v>
          </cell>
        </row>
        <row r="26">
          <cell r="C26" t="str">
            <v>1955Septiembre</v>
          </cell>
          <cell r="D26">
            <v>1955</v>
          </cell>
          <cell r="E26" t="str">
            <v>Septiembre</v>
          </cell>
          <cell r="F26">
            <v>3.7213000000000003E-2</v>
          </cell>
          <cell r="G26">
            <v>-5.3E-3</v>
          </cell>
          <cell r="H26">
            <v>-3.0000000000000001E-3</v>
          </cell>
          <cell r="I26">
            <v>8.3999999999999995E-3</v>
          </cell>
        </row>
        <row r="27">
          <cell r="C27" t="str">
            <v>1955Octubre</v>
          </cell>
          <cell r="D27">
            <v>1955</v>
          </cell>
          <cell r="E27" t="str">
            <v>Octubre</v>
          </cell>
          <cell r="F27">
            <v>3.7311999999999998E-2</v>
          </cell>
          <cell r="G27">
            <v>2.7000000000000001E-3</v>
          </cell>
          <cell r="H27">
            <v>-4.0000000000000002E-4</v>
          </cell>
          <cell r="I27">
            <v>7.7000000000000002E-3</v>
          </cell>
        </row>
        <row r="28">
          <cell r="C28" t="str">
            <v>1955Noviembre</v>
          </cell>
          <cell r="D28">
            <v>1955</v>
          </cell>
          <cell r="E28" t="str">
            <v>Noviembre</v>
          </cell>
          <cell r="F28">
            <v>3.7661E-2</v>
          </cell>
          <cell r="G28">
            <v>9.4000000000000004E-3</v>
          </cell>
          <cell r="H28">
            <v>8.9999999999999993E-3</v>
          </cell>
          <cell r="I28">
            <v>1.44E-2</v>
          </cell>
        </row>
        <row r="29">
          <cell r="C29" t="str">
            <v>1955Diciembre</v>
          </cell>
          <cell r="D29">
            <v>1955</v>
          </cell>
          <cell r="E29" t="str">
            <v>Diciembre</v>
          </cell>
          <cell r="F29">
            <v>3.8084E-2</v>
          </cell>
          <cell r="G29">
            <v>1.12E-2</v>
          </cell>
          <cell r="H29">
            <v>2.0299999999999999E-2</v>
          </cell>
          <cell r="I29">
            <v>2.0299999999999999E-2</v>
          </cell>
        </row>
        <row r="30">
          <cell r="C30" t="str">
            <v>1956Enero</v>
          </cell>
          <cell r="D30">
            <v>1956</v>
          </cell>
          <cell r="E30" t="str">
            <v>Enero</v>
          </cell>
          <cell r="F30">
            <v>3.8046999999999997E-2</v>
          </cell>
          <cell r="G30">
            <v>-1E-3</v>
          </cell>
          <cell r="H30">
            <v>-1E-3</v>
          </cell>
          <cell r="I30">
            <v>2.1000000000000001E-2</v>
          </cell>
        </row>
        <row r="31">
          <cell r="C31" t="str">
            <v>1956Febrero</v>
          </cell>
          <cell r="D31">
            <v>1956</v>
          </cell>
          <cell r="E31" t="str">
            <v>Febrero</v>
          </cell>
          <cell r="F31">
            <v>3.8197000000000002E-2</v>
          </cell>
          <cell r="G31">
            <v>3.8999999999999998E-3</v>
          </cell>
          <cell r="H31">
            <v>2.8999999999999998E-3</v>
          </cell>
          <cell r="I31">
            <v>2.5700000000000001E-2</v>
          </cell>
        </row>
        <row r="32">
          <cell r="C32" t="str">
            <v>1956Marzo</v>
          </cell>
          <cell r="D32">
            <v>1956</v>
          </cell>
          <cell r="E32" t="str">
            <v>Marzo</v>
          </cell>
          <cell r="F32">
            <v>3.8545999999999997E-2</v>
          </cell>
          <cell r="G32">
            <v>9.1000000000000004E-3</v>
          </cell>
          <cell r="H32">
            <v>1.21E-2</v>
          </cell>
          <cell r="I32">
            <v>3.1E-2</v>
          </cell>
        </row>
        <row r="33">
          <cell r="C33" t="str">
            <v>1956Abril</v>
          </cell>
          <cell r="D33">
            <v>1956</v>
          </cell>
          <cell r="E33" t="str">
            <v>Abril</v>
          </cell>
          <cell r="F33">
            <v>3.8795000000000003E-2</v>
          </cell>
          <cell r="G33">
            <v>6.4999999999999997E-3</v>
          </cell>
          <cell r="H33">
            <v>1.8599999999999998E-2</v>
          </cell>
          <cell r="I33">
            <v>3.04E-2</v>
          </cell>
        </row>
        <row r="34">
          <cell r="C34" t="str">
            <v>1956Mayo</v>
          </cell>
          <cell r="D34">
            <v>1956</v>
          </cell>
          <cell r="E34" t="str">
            <v>Mayo</v>
          </cell>
          <cell r="F34">
            <v>3.9080999999999998E-2</v>
          </cell>
          <cell r="G34">
            <v>7.4000000000000003E-3</v>
          </cell>
          <cell r="H34">
            <v>2.6200000000000001E-2</v>
          </cell>
          <cell r="I34">
            <v>4.2500000000000003E-2</v>
          </cell>
        </row>
        <row r="35">
          <cell r="C35" t="str">
            <v>1956Junio</v>
          </cell>
          <cell r="D35">
            <v>1956</v>
          </cell>
          <cell r="E35" t="str">
            <v>Junio</v>
          </cell>
          <cell r="F35">
            <v>3.9441999999999998E-2</v>
          </cell>
          <cell r="G35">
            <v>9.1999999999999998E-3</v>
          </cell>
          <cell r="H35">
            <v>3.56E-2</v>
          </cell>
          <cell r="I35">
            <v>5.28E-2</v>
          </cell>
        </row>
        <row r="36">
          <cell r="C36" t="str">
            <v>1956Julio</v>
          </cell>
          <cell r="D36">
            <v>1956</v>
          </cell>
          <cell r="E36" t="str">
            <v>Julio</v>
          </cell>
          <cell r="F36">
            <v>3.9752999999999997E-2</v>
          </cell>
          <cell r="G36">
            <v>7.9000000000000008E-3</v>
          </cell>
          <cell r="H36">
            <v>4.3799999999999999E-2</v>
          </cell>
          <cell r="I36">
            <v>6.3600000000000004E-2</v>
          </cell>
        </row>
        <row r="37">
          <cell r="C37" t="str">
            <v>1956Agosto</v>
          </cell>
          <cell r="D37">
            <v>1956</v>
          </cell>
          <cell r="E37" t="str">
            <v>Agosto</v>
          </cell>
          <cell r="F37">
            <v>3.9565999999999997E-2</v>
          </cell>
          <cell r="G37">
            <v>-4.7000000000000002E-3</v>
          </cell>
          <cell r="H37">
            <v>3.8899999999999997E-2</v>
          </cell>
          <cell r="I37">
            <v>5.7599999999999998E-2</v>
          </cell>
        </row>
        <row r="38">
          <cell r="C38" t="str">
            <v>1956Septiembre</v>
          </cell>
          <cell r="D38">
            <v>1956</v>
          </cell>
          <cell r="E38" t="str">
            <v>Septiembre</v>
          </cell>
          <cell r="F38">
            <v>3.9914999999999999E-2</v>
          </cell>
          <cell r="G38">
            <v>8.8000000000000005E-3</v>
          </cell>
          <cell r="H38">
            <v>4.8099999999999997E-2</v>
          </cell>
          <cell r="I38">
            <v>7.2599999999999998E-2</v>
          </cell>
        </row>
        <row r="39">
          <cell r="C39" t="str">
            <v>1956Octubre</v>
          </cell>
          <cell r="D39">
            <v>1956</v>
          </cell>
          <cell r="E39" t="str">
            <v>Octubre</v>
          </cell>
          <cell r="F39">
            <v>4.0412999999999998E-2</v>
          </cell>
          <cell r="G39">
            <v>1.2500000000000001E-2</v>
          </cell>
          <cell r="H39">
            <v>6.1100000000000002E-2</v>
          </cell>
          <cell r="I39">
            <v>8.3099999999999993E-2</v>
          </cell>
        </row>
        <row r="40">
          <cell r="C40" t="str">
            <v>1956Noviembre</v>
          </cell>
          <cell r="D40">
            <v>1956</v>
          </cell>
          <cell r="E40" t="str">
            <v>Noviembre</v>
          </cell>
          <cell r="F40">
            <v>4.0986000000000002E-2</v>
          </cell>
          <cell r="G40">
            <v>1.4200000000000001E-2</v>
          </cell>
          <cell r="H40">
            <v>7.6200000000000004E-2</v>
          </cell>
          <cell r="I40">
            <v>8.8300000000000003E-2</v>
          </cell>
        </row>
        <row r="41">
          <cell r="C41" t="str">
            <v>1956Diciembre</v>
          </cell>
          <cell r="D41">
            <v>1956</v>
          </cell>
          <cell r="E41" t="str">
            <v>Diciembre</v>
          </cell>
          <cell r="F41">
            <v>4.1098000000000003E-2</v>
          </cell>
          <cell r="G41">
            <v>2.7000000000000001E-3</v>
          </cell>
          <cell r="H41">
            <v>7.9100000000000004E-2</v>
          </cell>
          <cell r="I41">
            <v>7.9100000000000004E-2</v>
          </cell>
        </row>
        <row r="42">
          <cell r="C42" t="str">
            <v>1957Enero</v>
          </cell>
          <cell r="D42">
            <v>1957</v>
          </cell>
          <cell r="E42" t="str">
            <v>Enero</v>
          </cell>
          <cell r="F42">
            <v>4.1584000000000003E-2</v>
          </cell>
          <cell r="G42">
            <v>1.18E-2</v>
          </cell>
          <cell r="H42">
            <v>1.18E-2</v>
          </cell>
          <cell r="I42">
            <v>9.2999999999999999E-2</v>
          </cell>
        </row>
        <row r="43">
          <cell r="C43" t="str">
            <v>1957Febrero</v>
          </cell>
          <cell r="D43">
            <v>1957</v>
          </cell>
          <cell r="E43" t="str">
            <v>Febrero</v>
          </cell>
          <cell r="F43">
            <v>4.2131000000000002E-2</v>
          </cell>
          <cell r="G43">
            <v>1.32E-2</v>
          </cell>
          <cell r="H43">
            <v>2.52E-2</v>
          </cell>
          <cell r="I43">
            <v>0.10299999999999999</v>
          </cell>
        </row>
        <row r="44">
          <cell r="C44" t="str">
            <v>1957Marzo</v>
          </cell>
          <cell r="D44">
            <v>1957</v>
          </cell>
          <cell r="E44" t="str">
            <v>Marzo</v>
          </cell>
          <cell r="F44">
            <v>4.2866000000000001E-2</v>
          </cell>
          <cell r="G44">
            <v>1.7399999999999999E-2</v>
          </cell>
          <cell r="H44">
            <v>4.2999999999999997E-2</v>
          </cell>
          <cell r="I44">
            <v>0.11210000000000001</v>
          </cell>
        </row>
        <row r="45">
          <cell r="C45" t="str">
            <v>1957Abril</v>
          </cell>
          <cell r="D45">
            <v>1957</v>
          </cell>
          <cell r="E45" t="str">
            <v>Abril</v>
          </cell>
          <cell r="F45">
            <v>4.3825000000000003E-2</v>
          </cell>
          <cell r="G45">
            <v>2.24E-2</v>
          </cell>
          <cell r="H45">
            <v>6.6400000000000001E-2</v>
          </cell>
          <cell r="I45">
            <v>0.12970000000000001</v>
          </cell>
        </row>
        <row r="46">
          <cell r="C46" t="str">
            <v>1957Mayo</v>
          </cell>
          <cell r="D46">
            <v>1957</v>
          </cell>
          <cell r="E46" t="str">
            <v>Mayo</v>
          </cell>
          <cell r="F46">
            <v>4.4386000000000002E-2</v>
          </cell>
          <cell r="G46">
            <v>1.2800000000000001E-2</v>
          </cell>
          <cell r="H46">
            <v>0.08</v>
          </cell>
          <cell r="I46">
            <v>0.1358</v>
          </cell>
        </row>
        <row r="47">
          <cell r="C47" t="str">
            <v>1957Junio</v>
          </cell>
          <cell r="D47">
            <v>1957</v>
          </cell>
          <cell r="E47" t="str">
            <v>Junio</v>
          </cell>
          <cell r="F47">
            <v>4.6205000000000003E-2</v>
          </cell>
          <cell r="G47">
            <v>4.1000000000000002E-2</v>
          </cell>
          <cell r="H47">
            <v>0.12429999999999999</v>
          </cell>
          <cell r="I47">
            <v>0.17150000000000001</v>
          </cell>
        </row>
        <row r="48">
          <cell r="C48" t="str">
            <v>1957Julio</v>
          </cell>
          <cell r="D48">
            <v>1957</v>
          </cell>
          <cell r="E48" t="str">
            <v>Julio</v>
          </cell>
          <cell r="F48">
            <v>4.7461999999999997E-2</v>
          </cell>
          <cell r="G48">
            <v>2.7199999999999998E-2</v>
          </cell>
          <cell r="H48">
            <v>0.15490000000000001</v>
          </cell>
          <cell r="I48">
            <v>0.19389999999999999</v>
          </cell>
        </row>
        <row r="49">
          <cell r="C49" t="str">
            <v>1957Agosto</v>
          </cell>
          <cell r="D49">
            <v>1957</v>
          </cell>
          <cell r="E49" t="str">
            <v>Agosto</v>
          </cell>
          <cell r="F49">
            <v>4.8046999999999999E-2</v>
          </cell>
          <cell r="G49">
            <v>1.23E-2</v>
          </cell>
          <cell r="H49">
            <v>0.1691</v>
          </cell>
          <cell r="I49">
            <v>0.21429999999999999</v>
          </cell>
        </row>
        <row r="50">
          <cell r="C50" t="str">
            <v>1957Septiembre</v>
          </cell>
          <cell r="D50">
            <v>1957</v>
          </cell>
          <cell r="E50" t="str">
            <v>Septiembre</v>
          </cell>
          <cell r="F50">
            <v>4.8268999999999999E-2</v>
          </cell>
          <cell r="G50">
            <v>4.5999999999999999E-3</v>
          </cell>
          <cell r="H50">
            <v>0.17449999999999999</v>
          </cell>
          <cell r="I50">
            <v>0.20930000000000001</v>
          </cell>
        </row>
        <row r="51">
          <cell r="C51" t="str">
            <v>1957Octubre</v>
          </cell>
          <cell r="D51">
            <v>1957</v>
          </cell>
          <cell r="E51" t="str">
            <v>Octubre</v>
          </cell>
          <cell r="F51">
            <v>4.8966999999999997E-2</v>
          </cell>
          <cell r="G51">
            <v>1.44E-2</v>
          </cell>
          <cell r="H51">
            <v>0.1915</v>
          </cell>
          <cell r="I51">
            <v>0.2117</v>
          </cell>
        </row>
        <row r="52">
          <cell r="C52" t="str">
            <v>1957Noviembre</v>
          </cell>
          <cell r="D52">
            <v>1957</v>
          </cell>
          <cell r="E52" t="str">
            <v>Noviembre</v>
          </cell>
          <cell r="F52">
            <v>4.9116E-2</v>
          </cell>
          <cell r="G52">
            <v>3.0999999999999999E-3</v>
          </cell>
          <cell r="H52">
            <v>0.1951</v>
          </cell>
          <cell r="I52">
            <v>0.19839999999999999</v>
          </cell>
        </row>
        <row r="53">
          <cell r="C53" t="str">
            <v>1957Diciembre</v>
          </cell>
          <cell r="D53">
            <v>1957</v>
          </cell>
          <cell r="E53" t="str">
            <v>Diciembre</v>
          </cell>
          <cell r="F53">
            <v>4.9600999999999999E-2</v>
          </cell>
          <cell r="G53">
            <v>9.9000000000000008E-3</v>
          </cell>
          <cell r="H53">
            <v>0.2069</v>
          </cell>
          <cell r="I53">
            <v>0.2069</v>
          </cell>
        </row>
        <row r="54">
          <cell r="C54" t="str">
            <v>1958Enero</v>
          </cell>
          <cell r="D54">
            <v>1958</v>
          </cell>
          <cell r="E54" t="str">
            <v>Enero</v>
          </cell>
          <cell r="F54">
            <v>4.9675999999999998E-2</v>
          </cell>
          <cell r="G54">
            <v>1.5E-3</v>
          </cell>
          <cell r="H54">
            <v>1.5E-3</v>
          </cell>
          <cell r="I54">
            <v>0.1946</v>
          </cell>
        </row>
        <row r="55">
          <cell r="C55" t="str">
            <v>1958Febrero</v>
          </cell>
          <cell r="D55">
            <v>1958</v>
          </cell>
          <cell r="E55" t="str">
            <v>Febrero</v>
          </cell>
          <cell r="F55">
            <v>4.9737999999999997E-2</v>
          </cell>
          <cell r="G55">
            <v>1.1999999999999999E-3</v>
          </cell>
          <cell r="H55">
            <v>2.8E-3</v>
          </cell>
          <cell r="I55">
            <v>0.18049999999999999</v>
          </cell>
        </row>
        <row r="56">
          <cell r="C56" t="str">
            <v>1958Marzo</v>
          </cell>
          <cell r="D56">
            <v>1958</v>
          </cell>
          <cell r="E56" t="str">
            <v>Marzo</v>
          </cell>
          <cell r="F56">
            <v>5.0522999999999998E-2</v>
          </cell>
          <cell r="G56">
            <v>1.5800000000000002E-2</v>
          </cell>
          <cell r="H56">
            <v>1.8599999999999998E-2</v>
          </cell>
          <cell r="I56">
            <v>0.17860000000000001</v>
          </cell>
        </row>
        <row r="57">
          <cell r="C57" t="str">
            <v>1958Abril</v>
          </cell>
          <cell r="D57">
            <v>1958</v>
          </cell>
          <cell r="E57" t="str">
            <v>Abril</v>
          </cell>
          <cell r="F57">
            <v>5.1381999999999997E-2</v>
          </cell>
          <cell r="G57">
            <v>1.7000000000000001E-2</v>
          </cell>
          <cell r="H57">
            <v>3.5900000000000001E-2</v>
          </cell>
          <cell r="I57">
            <v>0.1724</v>
          </cell>
        </row>
        <row r="58">
          <cell r="C58" t="str">
            <v>1958Mayo</v>
          </cell>
          <cell r="D58">
            <v>1958</v>
          </cell>
          <cell r="E58" t="str">
            <v>Mayo</v>
          </cell>
          <cell r="F58">
            <v>5.2402999999999998E-2</v>
          </cell>
          <cell r="G58">
            <v>1.9900000000000001E-2</v>
          </cell>
          <cell r="H58">
            <v>5.6500000000000002E-2</v>
          </cell>
          <cell r="I58">
            <v>0.18060000000000001</v>
          </cell>
        </row>
        <row r="59">
          <cell r="C59" t="str">
            <v>1958Junio</v>
          </cell>
          <cell r="D59">
            <v>1958</v>
          </cell>
          <cell r="E59" t="str">
            <v>Junio</v>
          </cell>
          <cell r="F59">
            <v>5.2627E-2</v>
          </cell>
          <cell r="G59">
            <v>4.3E-3</v>
          </cell>
          <cell r="H59">
            <v>6.0999999999999999E-2</v>
          </cell>
          <cell r="I59">
            <v>0.13900000000000001</v>
          </cell>
        </row>
        <row r="60">
          <cell r="C60" t="str">
            <v>1958Julio</v>
          </cell>
          <cell r="D60">
            <v>1958</v>
          </cell>
          <cell r="E60" t="str">
            <v>Julio</v>
          </cell>
          <cell r="F60">
            <v>5.2676000000000001E-2</v>
          </cell>
          <cell r="G60">
            <v>8.9999999999999998E-4</v>
          </cell>
          <cell r="H60">
            <v>6.2E-2</v>
          </cell>
          <cell r="I60">
            <v>0.1099</v>
          </cell>
        </row>
        <row r="61">
          <cell r="C61" t="str">
            <v>1958Agosto</v>
          </cell>
          <cell r="D61">
            <v>1958</v>
          </cell>
          <cell r="E61" t="str">
            <v>Agosto</v>
          </cell>
          <cell r="F61">
            <v>5.3074999999999997E-2</v>
          </cell>
          <cell r="G61">
            <v>7.6E-3</v>
          </cell>
          <cell r="H61">
            <v>7.0000000000000007E-2</v>
          </cell>
          <cell r="I61">
            <v>0.1047</v>
          </cell>
        </row>
        <row r="62">
          <cell r="C62" t="str">
            <v>1958Septiembre</v>
          </cell>
          <cell r="D62">
            <v>1958</v>
          </cell>
          <cell r="E62" t="str">
            <v>Septiembre</v>
          </cell>
          <cell r="F62">
            <v>5.3162000000000001E-2</v>
          </cell>
          <cell r="G62">
            <v>1.6000000000000001E-3</v>
          </cell>
          <cell r="H62">
            <v>7.1800000000000003E-2</v>
          </cell>
          <cell r="I62">
            <v>0.1014</v>
          </cell>
        </row>
        <row r="63">
          <cell r="C63" t="str">
            <v>1958Octubre</v>
          </cell>
          <cell r="D63">
            <v>1958</v>
          </cell>
          <cell r="E63" t="str">
            <v>Octubre</v>
          </cell>
          <cell r="F63">
            <v>5.3335E-2</v>
          </cell>
          <cell r="G63">
            <v>3.3E-3</v>
          </cell>
          <cell r="H63">
            <v>7.5300000000000006E-2</v>
          </cell>
          <cell r="I63">
            <v>8.9200000000000002E-2</v>
          </cell>
        </row>
        <row r="64">
          <cell r="C64" t="str">
            <v>1958Noviembre</v>
          </cell>
          <cell r="D64">
            <v>1958</v>
          </cell>
          <cell r="E64" t="str">
            <v>Noviembre</v>
          </cell>
          <cell r="F64">
            <v>5.3310000000000003E-2</v>
          </cell>
          <cell r="G64">
            <v>-5.0000000000000001E-4</v>
          </cell>
          <cell r="H64">
            <v>7.4800000000000005E-2</v>
          </cell>
          <cell r="I64">
            <v>8.5400000000000004E-2</v>
          </cell>
        </row>
        <row r="65">
          <cell r="C65" t="str">
            <v>1958Diciembre</v>
          </cell>
          <cell r="D65">
            <v>1958</v>
          </cell>
          <cell r="E65" t="str">
            <v>Diciembre</v>
          </cell>
          <cell r="F65">
            <v>5.3559000000000002E-2</v>
          </cell>
          <cell r="G65">
            <v>4.7000000000000002E-3</v>
          </cell>
          <cell r="H65">
            <v>7.9799999999999996E-2</v>
          </cell>
          <cell r="I65">
            <v>7.9799999999999996E-2</v>
          </cell>
        </row>
        <row r="66">
          <cell r="C66" t="str">
            <v>1959Enero</v>
          </cell>
          <cell r="D66">
            <v>1959</v>
          </cell>
          <cell r="E66" t="str">
            <v>Enero</v>
          </cell>
          <cell r="F66">
            <v>5.4380999999999999E-2</v>
          </cell>
          <cell r="G66">
            <v>1.54E-2</v>
          </cell>
          <cell r="H66">
            <v>1.54E-2</v>
          </cell>
          <cell r="I66">
            <v>9.4700000000000006E-2</v>
          </cell>
        </row>
        <row r="67">
          <cell r="C67" t="str">
            <v>1959Febrero</v>
          </cell>
          <cell r="D67">
            <v>1959</v>
          </cell>
          <cell r="E67" t="str">
            <v>Febrero</v>
          </cell>
          <cell r="F67">
            <v>5.4878999999999997E-2</v>
          </cell>
          <cell r="G67">
            <v>9.1999999999999998E-3</v>
          </cell>
          <cell r="H67">
            <v>2.47E-2</v>
          </cell>
          <cell r="I67">
            <v>0.10340000000000001</v>
          </cell>
        </row>
        <row r="68">
          <cell r="C68" t="str">
            <v>1959Marzo</v>
          </cell>
          <cell r="D68">
            <v>1959</v>
          </cell>
          <cell r="E68" t="str">
            <v>Marzo</v>
          </cell>
          <cell r="F68">
            <v>5.5115999999999998E-2</v>
          </cell>
          <cell r="G68">
            <v>4.3E-3</v>
          </cell>
          <cell r="H68">
            <v>2.9100000000000001E-2</v>
          </cell>
          <cell r="I68">
            <v>9.0899999999999995E-2</v>
          </cell>
        </row>
        <row r="69">
          <cell r="C69" t="str">
            <v>1959Abril</v>
          </cell>
          <cell r="D69">
            <v>1959</v>
          </cell>
          <cell r="E69" t="str">
            <v>Abril</v>
          </cell>
          <cell r="F69">
            <v>5.5988000000000003E-2</v>
          </cell>
          <cell r="G69">
            <v>1.5800000000000002E-2</v>
          </cell>
          <cell r="H69">
            <v>4.5400000000000003E-2</v>
          </cell>
          <cell r="I69">
            <v>8.9599999999999999E-2</v>
          </cell>
        </row>
        <row r="70">
          <cell r="C70" t="str">
            <v>1959Mayo</v>
          </cell>
          <cell r="D70">
            <v>1959</v>
          </cell>
          <cell r="E70" t="str">
            <v>Mayo</v>
          </cell>
          <cell r="F70">
            <v>5.6397999999999997E-2</v>
          </cell>
          <cell r="G70">
            <v>7.3000000000000001E-3</v>
          </cell>
          <cell r="H70">
            <v>5.2999999999999999E-2</v>
          </cell>
          <cell r="I70">
            <v>7.6200000000000004E-2</v>
          </cell>
        </row>
        <row r="71">
          <cell r="C71" t="str">
            <v>1959Junio</v>
          </cell>
          <cell r="D71">
            <v>1959</v>
          </cell>
          <cell r="E71" t="str">
            <v>Junio</v>
          </cell>
          <cell r="F71">
            <v>5.6772000000000003E-2</v>
          </cell>
          <cell r="G71">
            <v>6.6E-3</v>
          </cell>
          <cell r="H71">
            <v>0.06</v>
          </cell>
          <cell r="I71">
            <v>7.8700000000000006E-2</v>
          </cell>
        </row>
        <row r="72">
          <cell r="C72" t="str">
            <v>1959Julio</v>
          </cell>
          <cell r="D72">
            <v>1959</v>
          </cell>
          <cell r="E72" t="str">
            <v>Julio</v>
          </cell>
          <cell r="F72">
            <v>5.7106999999999998E-2</v>
          </cell>
          <cell r="G72">
            <v>5.8999999999999999E-3</v>
          </cell>
          <cell r="H72">
            <v>6.6299999999999998E-2</v>
          </cell>
          <cell r="I72">
            <v>8.4099999999999994E-2</v>
          </cell>
        </row>
        <row r="73">
          <cell r="C73" t="str">
            <v>1959Agosto</v>
          </cell>
          <cell r="D73">
            <v>1959</v>
          </cell>
          <cell r="E73" t="str">
            <v>Agosto</v>
          </cell>
          <cell r="F73">
            <v>5.7206E-2</v>
          </cell>
          <cell r="G73">
            <v>1.6999999999999999E-3</v>
          </cell>
          <cell r="H73">
            <v>6.8099999999999994E-2</v>
          </cell>
          <cell r="I73">
            <v>7.7799999999999994E-2</v>
          </cell>
        </row>
        <row r="74">
          <cell r="C74" t="str">
            <v>1959Septiembre</v>
          </cell>
          <cell r="D74">
            <v>1959</v>
          </cell>
          <cell r="E74" t="str">
            <v>Septiembre</v>
          </cell>
          <cell r="F74">
            <v>5.7006000000000001E-2</v>
          </cell>
          <cell r="G74">
            <v>-3.5000000000000001E-3</v>
          </cell>
          <cell r="H74">
            <v>6.4399999999999999E-2</v>
          </cell>
          <cell r="I74">
            <v>7.2300000000000003E-2</v>
          </cell>
        </row>
        <row r="75">
          <cell r="C75" t="str">
            <v>1959Octubre</v>
          </cell>
          <cell r="D75">
            <v>1959</v>
          </cell>
          <cell r="E75" t="str">
            <v>Octubre</v>
          </cell>
          <cell r="F75">
            <v>5.7141999999999998E-2</v>
          </cell>
          <cell r="G75">
            <v>2.3999999999999998E-3</v>
          </cell>
          <cell r="H75">
            <v>6.6900000000000001E-2</v>
          </cell>
          <cell r="I75">
            <v>7.1400000000000005E-2</v>
          </cell>
        </row>
        <row r="76">
          <cell r="C76" t="str">
            <v>1959Noviembre</v>
          </cell>
          <cell r="D76">
            <v>1959</v>
          </cell>
          <cell r="E76" t="str">
            <v>Noviembre</v>
          </cell>
          <cell r="F76">
            <v>5.7266999999999998E-2</v>
          </cell>
          <cell r="G76">
            <v>2.2000000000000001E-3</v>
          </cell>
          <cell r="H76">
            <v>6.9199999999999998E-2</v>
          </cell>
          <cell r="I76">
            <v>7.4200000000000002E-2</v>
          </cell>
        </row>
        <row r="77">
          <cell r="C77" t="str">
            <v>1959Diciembre</v>
          </cell>
          <cell r="D77">
            <v>1959</v>
          </cell>
          <cell r="E77" t="str">
            <v>Diciembre</v>
          </cell>
          <cell r="F77">
            <v>5.774E-2</v>
          </cell>
          <cell r="G77">
            <v>8.3000000000000001E-3</v>
          </cell>
          <cell r="H77">
            <v>7.8100000000000003E-2</v>
          </cell>
          <cell r="I77">
            <v>7.8100000000000003E-2</v>
          </cell>
        </row>
        <row r="78">
          <cell r="C78" t="str">
            <v>1960Enero</v>
          </cell>
          <cell r="D78">
            <v>1960</v>
          </cell>
          <cell r="E78" t="str">
            <v>Enero</v>
          </cell>
          <cell r="F78">
            <v>5.7926999999999999E-2</v>
          </cell>
          <cell r="G78">
            <v>3.2000000000000002E-3</v>
          </cell>
          <cell r="H78">
            <v>3.2000000000000002E-3</v>
          </cell>
          <cell r="I78">
            <v>6.5199999999999994E-2</v>
          </cell>
        </row>
        <row r="79">
          <cell r="C79" t="str">
            <v>1960Febrero</v>
          </cell>
          <cell r="D79">
            <v>1960</v>
          </cell>
          <cell r="E79" t="str">
            <v>Febrero</v>
          </cell>
          <cell r="F79">
            <v>5.7751999999999998E-2</v>
          </cell>
          <cell r="G79">
            <v>-3.0000000000000001E-3</v>
          </cell>
          <cell r="H79">
            <v>2.0000000000000001E-4</v>
          </cell>
          <cell r="I79">
            <v>5.2400000000000002E-2</v>
          </cell>
        </row>
        <row r="80">
          <cell r="C80" t="str">
            <v>1960Marzo</v>
          </cell>
          <cell r="D80">
            <v>1960</v>
          </cell>
          <cell r="E80" t="str">
            <v>Marzo</v>
          </cell>
          <cell r="F80">
            <v>5.8500000000000003E-2</v>
          </cell>
          <cell r="G80">
            <v>1.29E-2</v>
          </cell>
          <cell r="H80">
            <v>1.32E-2</v>
          </cell>
          <cell r="I80">
            <v>6.1400000000000003E-2</v>
          </cell>
        </row>
        <row r="81">
          <cell r="C81" t="str">
            <v>1960Abril</v>
          </cell>
          <cell r="D81">
            <v>1960</v>
          </cell>
          <cell r="E81" t="str">
            <v>Abril</v>
          </cell>
          <cell r="F81">
            <v>5.9061000000000002E-2</v>
          </cell>
          <cell r="G81">
            <v>9.5999999999999992E-3</v>
          </cell>
          <cell r="H81">
            <v>2.29E-2</v>
          </cell>
          <cell r="I81">
            <v>5.4899999999999997E-2</v>
          </cell>
        </row>
        <row r="82">
          <cell r="C82" t="str">
            <v>1960Mayo</v>
          </cell>
          <cell r="D82">
            <v>1960</v>
          </cell>
          <cell r="E82" t="str">
            <v>Mayo</v>
          </cell>
          <cell r="F82">
            <v>5.9508999999999999E-2</v>
          </cell>
          <cell r="G82">
            <v>7.6E-3</v>
          </cell>
          <cell r="H82">
            <v>3.0599999999999999E-2</v>
          </cell>
          <cell r="I82">
            <v>5.5199999999999999E-2</v>
          </cell>
        </row>
        <row r="83">
          <cell r="C83" t="str">
            <v>1960Junio</v>
          </cell>
          <cell r="D83">
            <v>1960</v>
          </cell>
          <cell r="E83" t="str">
            <v>Junio</v>
          </cell>
          <cell r="F83">
            <v>5.9570999999999999E-2</v>
          </cell>
          <cell r="G83">
            <v>1E-3</v>
          </cell>
          <cell r="H83">
            <v>3.1699999999999999E-2</v>
          </cell>
          <cell r="I83">
            <v>4.9299999999999997E-2</v>
          </cell>
        </row>
        <row r="84">
          <cell r="C84" t="str">
            <v>1960Julio</v>
          </cell>
          <cell r="D84">
            <v>1960</v>
          </cell>
          <cell r="E84" t="str">
            <v>Julio</v>
          </cell>
          <cell r="F84">
            <v>5.9844000000000001E-2</v>
          </cell>
          <cell r="G84">
            <v>4.5999999999999999E-3</v>
          </cell>
          <cell r="H84">
            <v>3.6400000000000002E-2</v>
          </cell>
          <cell r="I84">
            <v>4.7899999999999998E-2</v>
          </cell>
        </row>
        <row r="85">
          <cell r="C85" t="str">
            <v>1960Agosto</v>
          </cell>
          <cell r="D85">
            <v>1960</v>
          </cell>
          <cell r="E85" t="str">
            <v>Agosto</v>
          </cell>
          <cell r="F85">
            <v>6.0042999999999999E-2</v>
          </cell>
          <cell r="G85">
            <v>3.3E-3</v>
          </cell>
          <cell r="H85">
            <v>3.9899999999999998E-2</v>
          </cell>
          <cell r="I85">
            <v>4.9599999999999998E-2</v>
          </cell>
        </row>
        <row r="86">
          <cell r="C86" t="str">
            <v>1960Septiembre</v>
          </cell>
          <cell r="D86">
            <v>1960</v>
          </cell>
          <cell r="E86" t="str">
            <v>Septiembre</v>
          </cell>
          <cell r="F86">
            <v>6.0179999999999997E-2</v>
          </cell>
          <cell r="G86">
            <v>2.3E-3</v>
          </cell>
          <cell r="H86">
            <v>4.2299999999999997E-2</v>
          </cell>
          <cell r="I86">
            <v>5.57E-2</v>
          </cell>
        </row>
        <row r="87">
          <cell r="C87" t="str">
            <v>1960Octubre</v>
          </cell>
          <cell r="D87">
            <v>1960</v>
          </cell>
          <cell r="E87" t="str">
            <v>Octubre</v>
          </cell>
          <cell r="F87">
            <v>6.0641E-2</v>
          </cell>
          <cell r="G87">
            <v>7.7000000000000002E-3</v>
          </cell>
          <cell r="H87">
            <v>5.0200000000000002E-2</v>
          </cell>
          <cell r="I87">
            <v>6.1199999999999997E-2</v>
          </cell>
        </row>
        <row r="88">
          <cell r="C88" t="str">
            <v>1960Noviembre</v>
          </cell>
          <cell r="D88">
            <v>1960</v>
          </cell>
          <cell r="E88" t="str">
            <v>Noviembre</v>
          </cell>
          <cell r="F88">
            <v>6.1351000000000003E-2</v>
          </cell>
          <cell r="G88">
            <v>1.17E-2</v>
          </cell>
          <cell r="H88">
            <v>6.25E-2</v>
          </cell>
          <cell r="I88">
            <v>7.1300000000000002E-2</v>
          </cell>
        </row>
        <row r="89">
          <cell r="C89" t="str">
            <v>1960Diciembre</v>
          </cell>
          <cell r="D89">
            <v>1960</v>
          </cell>
          <cell r="E89" t="str">
            <v>Diciembre</v>
          </cell>
          <cell r="F89">
            <v>6.1985999999999999E-2</v>
          </cell>
          <cell r="G89">
            <v>1.04E-2</v>
          </cell>
          <cell r="H89">
            <v>7.3499999999999996E-2</v>
          </cell>
          <cell r="I89">
            <v>7.3499999999999996E-2</v>
          </cell>
        </row>
        <row r="90">
          <cell r="C90" t="str">
            <v>1961Enero</v>
          </cell>
          <cell r="D90">
            <v>1961</v>
          </cell>
          <cell r="E90" t="str">
            <v>Enero</v>
          </cell>
          <cell r="F90">
            <v>6.2322000000000002E-2</v>
          </cell>
          <cell r="G90">
            <v>5.4000000000000003E-3</v>
          </cell>
          <cell r="H90">
            <v>5.4000000000000003E-3</v>
          </cell>
          <cell r="I90">
            <v>7.5899999999999995E-2</v>
          </cell>
        </row>
        <row r="91">
          <cell r="C91" t="str">
            <v>1961Febrero</v>
          </cell>
          <cell r="D91">
            <v>1961</v>
          </cell>
          <cell r="E91" t="str">
            <v>Febrero</v>
          </cell>
          <cell r="F91">
            <v>6.2583E-2</v>
          </cell>
          <cell r="G91">
            <v>4.1999999999999997E-3</v>
          </cell>
          <cell r="H91">
            <v>9.5999999999999992E-3</v>
          </cell>
          <cell r="I91">
            <v>8.3599999999999994E-2</v>
          </cell>
        </row>
        <row r="92">
          <cell r="C92" t="str">
            <v>1961Marzo</v>
          </cell>
          <cell r="D92">
            <v>1961</v>
          </cell>
          <cell r="E92" t="str">
            <v>Marzo</v>
          </cell>
          <cell r="F92">
            <v>6.3591999999999996E-2</v>
          </cell>
          <cell r="G92">
            <v>1.61E-2</v>
          </cell>
          <cell r="H92">
            <v>2.5899999999999999E-2</v>
          </cell>
          <cell r="I92">
            <v>8.6999999999999994E-2</v>
          </cell>
        </row>
        <row r="93">
          <cell r="C93" t="str">
            <v>1961Abril</v>
          </cell>
          <cell r="D93">
            <v>1961</v>
          </cell>
          <cell r="E93" t="str">
            <v>Abril</v>
          </cell>
          <cell r="F93">
            <v>6.4889000000000002E-2</v>
          </cell>
          <cell r="G93">
            <v>2.0400000000000001E-2</v>
          </cell>
          <cell r="H93">
            <v>4.6800000000000001E-2</v>
          </cell>
          <cell r="I93">
            <v>9.8699999999999996E-2</v>
          </cell>
        </row>
        <row r="94">
          <cell r="C94" t="str">
            <v>1961Mayo</v>
          </cell>
          <cell r="D94">
            <v>1961</v>
          </cell>
          <cell r="E94" t="str">
            <v>Mayo</v>
          </cell>
          <cell r="F94">
            <v>6.5599000000000005E-2</v>
          </cell>
          <cell r="G94">
            <v>1.0999999999999999E-2</v>
          </cell>
          <cell r="H94">
            <v>5.8299999999999998E-2</v>
          </cell>
          <cell r="I94">
            <v>0.1023</v>
          </cell>
        </row>
        <row r="95">
          <cell r="C95" t="str">
            <v>1961Junio</v>
          </cell>
          <cell r="D95">
            <v>1961</v>
          </cell>
          <cell r="E95" t="str">
            <v>Junio</v>
          </cell>
          <cell r="F95">
            <v>6.5685999999999994E-2</v>
          </cell>
          <cell r="G95">
            <v>1.2999999999999999E-3</v>
          </cell>
          <cell r="H95">
            <v>5.9700000000000003E-2</v>
          </cell>
          <cell r="I95">
            <v>0.1027</v>
          </cell>
        </row>
        <row r="96">
          <cell r="C96" t="str">
            <v>1961Julio</v>
          </cell>
          <cell r="D96">
            <v>1961</v>
          </cell>
          <cell r="E96" t="str">
            <v>Julio</v>
          </cell>
          <cell r="F96">
            <v>6.5847000000000003E-2</v>
          </cell>
          <cell r="G96">
            <v>2.3999999999999998E-3</v>
          </cell>
          <cell r="H96">
            <v>6.2300000000000001E-2</v>
          </cell>
          <cell r="I96">
            <v>0.1003</v>
          </cell>
        </row>
        <row r="97">
          <cell r="C97" t="str">
            <v>1961Agosto</v>
          </cell>
          <cell r="D97">
            <v>1961</v>
          </cell>
          <cell r="E97" t="str">
            <v>Agosto</v>
          </cell>
          <cell r="F97">
            <v>6.5085000000000004E-2</v>
          </cell>
          <cell r="G97">
            <v>-1.1599999999999999E-2</v>
          </cell>
          <cell r="H97">
            <v>0.05</v>
          </cell>
          <cell r="I97">
            <v>8.4000000000000005E-2</v>
          </cell>
        </row>
        <row r="98">
          <cell r="C98" t="str">
            <v>1961Septiembre</v>
          </cell>
          <cell r="D98">
            <v>1961</v>
          </cell>
          <cell r="E98" t="str">
            <v>Septiembre</v>
          </cell>
          <cell r="F98">
            <v>6.4672999999999994E-2</v>
          </cell>
          <cell r="G98">
            <v>-6.3E-3</v>
          </cell>
          <cell r="H98">
            <v>4.3400000000000001E-2</v>
          </cell>
          <cell r="I98">
            <v>7.4700000000000003E-2</v>
          </cell>
        </row>
        <row r="99">
          <cell r="C99" t="str">
            <v>1961Octubre</v>
          </cell>
          <cell r="D99">
            <v>1961</v>
          </cell>
          <cell r="E99" t="str">
            <v>Octubre</v>
          </cell>
          <cell r="F99">
            <v>6.4772999999999997E-2</v>
          </cell>
          <cell r="G99">
            <v>1.5E-3</v>
          </cell>
          <cell r="H99">
            <v>4.4999999999999998E-2</v>
          </cell>
          <cell r="I99">
            <v>6.8099999999999994E-2</v>
          </cell>
        </row>
        <row r="100">
          <cell r="C100" t="str">
            <v>1961Noviembre</v>
          </cell>
          <cell r="D100">
            <v>1961</v>
          </cell>
          <cell r="E100" t="str">
            <v>Noviembre</v>
          </cell>
          <cell r="F100">
            <v>6.5109E-2</v>
          </cell>
          <cell r="G100">
            <v>5.1999999999999998E-3</v>
          </cell>
          <cell r="H100">
            <v>5.04E-2</v>
          </cell>
          <cell r="I100">
            <v>6.13E-2</v>
          </cell>
        </row>
        <row r="101">
          <cell r="C101" t="str">
            <v>1961Diciembre</v>
          </cell>
          <cell r="D101">
            <v>1961</v>
          </cell>
          <cell r="E101" t="str">
            <v>Diciembre</v>
          </cell>
          <cell r="F101">
            <v>6.5544000000000005E-2</v>
          </cell>
          <cell r="G101">
            <v>6.7000000000000002E-3</v>
          </cell>
          <cell r="H101">
            <v>5.74E-2</v>
          </cell>
          <cell r="I101">
            <v>5.74E-2</v>
          </cell>
        </row>
        <row r="102">
          <cell r="C102" t="str">
            <v>1962Enero</v>
          </cell>
          <cell r="D102">
            <v>1962</v>
          </cell>
          <cell r="E102" t="str">
            <v>Enero</v>
          </cell>
          <cell r="F102">
            <v>6.5831000000000001E-2</v>
          </cell>
          <cell r="G102">
            <v>4.4000000000000003E-3</v>
          </cell>
          <cell r="H102">
            <v>4.4000000000000003E-3</v>
          </cell>
          <cell r="I102">
            <v>5.6300000000000003E-2</v>
          </cell>
        </row>
        <row r="103">
          <cell r="C103" t="str">
            <v>1962Febrero</v>
          </cell>
          <cell r="D103">
            <v>1962</v>
          </cell>
          <cell r="E103" t="str">
            <v>Febrero</v>
          </cell>
          <cell r="F103">
            <v>6.5892000000000006E-2</v>
          </cell>
          <cell r="G103">
            <v>8.9999999999999998E-4</v>
          </cell>
          <cell r="H103">
            <v>5.3E-3</v>
          </cell>
          <cell r="I103">
            <v>5.2900000000000003E-2</v>
          </cell>
        </row>
        <row r="104">
          <cell r="C104" t="str">
            <v>1962Marzo</v>
          </cell>
          <cell r="D104">
            <v>1962</v>
          </cell>
          <cell r="E104" t="str">
            <v>Marzo</v>
          </cell>
          <cell r="F104">
            <v>6.6476999999999994E-2</v>
          </cell>
          <cell r="G104">
            <v>8.8999999999999999E-3</v>
          </cell>
          <cell r="H104">
            <v>1.4200000000000001E-2</v>
          </cell>
          <cell r="I104">
            <v>4.5400000000000003E-2</v>
          </cell>
        </row>
        <row r="105">
          <cell r="C105" t="str">
            <v>1962Abril</v>
          </cell>
          <cell r="D105">
            <v>1962</v>
          </cell>
          <cell r="E105" t="str">
            <v>Abril</v>
          </cell>
          <cell r="F105">
            <v>6.7263000000000003E-2</v>
          </cell>
          <cell r="G105">
            <v>1.18E-2</v>
          </cell>
          <cell r="H105">
            <v>2.6200000000000001E-2</v>
          </cell>
          <cell r="I105">
            <v>3.6600000000000001E-2</v>
          </cell>
        </row>
        <row r="106">
          <cell r="C106" t="str">
            <v>1962Mayo</v>
          </cell>
          <cell r="D106">
            <v>1962</v>
          </cell>
          <cell r="E106" t="str">
            <v>Mayo</v>
          </cell>
          <cell r="F106">
            <v>6.7323999999999995E-2</v>
          </cell>
          <cell r="G106">
            <v>8.9999999999999998E-4</v>
          </cell>
          <cell r="H106">
            <v>2.7199999999999998E-2</v>
          </cell>
          <cell r="I106">
            <v>2.63E-2</v>
          </cell>
        </row>
        <row r="107">
          <cell r="C107" t="str">
            <v>1962Junio</v>
          </cell>
          <cell r="D107">
            <v>1962</v>
          </cell>
          <cell r="E107" t="str">
            <v>Junio</v>
          </cell>
          <cell r="F107">
            <v>6.7373000000000002E-2</v>
          </cell>
          <cell r="G107">
            <v>6.9999999999999999E-4</v>
          </cell>
          <cell r="H107">
            <v>2.7900000000000001E-2</v>
          </cell>
          <cell r="I107">
            <v>2.5700000000000001E-2</v>
          </cell>
        </row>
        <row r="108">
          <cell r="C108" t="str">
            <v>1962Julio</v>
          </cell>
          <cell r="D108">
            <v>1962</v>
          </cell>
          <cell r="E108" t="str">
            <v>Julio</v>
          </cell>
          <cell r="F108">
            <v>6.8019999999999997E-2</v>
          </cell>
          <cell r="G108">
            <v>9.5999999999999992E-3</v>
          </cell>
          <cell r="H108">
            <v>3.78E-2</v>
          </cell>
          <cell r="I108">
            <v>3.3000000000000002E-2</v>
          </cell>
        </row>
        <row r="109">
          <cell r="C109" t="str">
            <v>1962Agosto</v>
          </cell>
          <cell r="D109">
            <v>1962</v>
          </cell>
          <cell r="E109" t="str">
            <v>Agosto</v>
          </cell>
          <cell r="F109">
            <v>6.8044999999999994E-2</v>
          </cell>
          <cell r="G109">
            <v>4.0000000000000002E-4</v>
          </cell>
          <cell r="H109">
            <v>3.8199999999999998E-2</v>
          </cell>
          <cell r="I109">
            <v>4.5499999999999999E-2</v>
          </cell>
        </row>
        <row r="110">
          <cell r="C110" t="str">
            <v>1962Septiembre</v>
          </cell>
          <cell r="D110">
            <v>1962</v>
          </cell>
          <cell r="E110" t="str">
            <v>Septiembre</v>
          </cell>
          <cell r="F110">
            <v>6.8456000000000003E-2</v>
          </cell>
          <cell r="G110">
            <v>6.0000000000000001E-3</v>
          </cell>
          <cell r="H110">
            <v>4.4400000000000002E-2</v>
          </cell>
          <cell r="I110">
            <v>5.8500000000000003E-2</v>
          </cell>
        </row>
        <row r="111">
          <cell r="C111" t="str">
            <v>1962Octubre</v>
          </cell>
          <cell r="D111">
            <v>1962</v>
          </cell>
          <cell r="E111" t="str">
            <v>Octubre</v>
          </cell>
          <cell r="F111">
            <v>6.8667000000000006E-2</v>
          </cell>
          <cell r="G111">
            <v>3.0999999999999999E-3</v>
          </cell>
          <cell r="H111">
            <v>4.7600000000000003E-2</v>
          </cell>
          <cell r="I111">
            <v>6.0100000000000001E-2</v>
          </cell>
        </row>
        <row r="112">
          <cell r="C112" t="str">
            <v>1962Noviembre</v>
          </cell>
          <cell r="D112">
            <v>1962</v>
          </cell>
          <cell r="E112" t="str">
            <v>Noviembre</v>
          </cell>
          <cell r="F112">
            <v>6.9114999999999996E-2</v>
          </cell>
          <cell r="G112">
            <v>6.4999999999999997E-3</v>
          </cell>
          <cell r="H112">
            <v>5.45E-2</v>
          </cell>
          <cell r="I112">
            <v>6.1499999999999999E-2</v>
          </cell>
        </row>
        <row r="113">
          <cell r="C113" t="str">
            <v>1962Diciembre</v>
          </cell>
          <cell r="D113">
            <v>1962</v>
          </cell>
          <cell r="E113" t="str">
            <v>Diciembre</v>
          </cell>
          <cell r="F113">
            <v>6.9675000000000001E-2</v>
          </cell>
          <cell r="G113">
            <v>8.0999999999999996E-3</v>
          </cell>
          <cell r="H113">
            <v>6.3E-2</v>
          </cell>
          <cell r="I113">
            <v>6.3E-2</v>
          </cell>
        </row>
        <row r="114">
          <cell r="C114" t="str">
            <v>1963Enero</v>
          </cell>
          <cell r="D114">
            <v>1963</v>
          </cell>
          <cell r="E114" t="str">
            <v>Enero</v>
          </cell>
          <cell r="F114">
            <v>7.2277999999999995E-2</v>
          </cell>
          <cell r="G114">
            <v>3.7400000000000003E-2</v>
          </cell>
          <cell r="H114">
            <v>3.7400000000000003E-2</v>
          </cell>
          <cell r="I114">
            <v>9.7900000000000001E-2</v>
          </cell>
        </row>
        <row r="115">
          <cell r="C115" t="str">
            <v>1963Febrero</v>
          </cell>
          <cell r="D115">
            <v>1963</v>
          </cell>
          <cell r="E115" t="str">
            <v>Febrero</v>
          </cell>
          <cell r="F115">
            <v>7.6661000000000007E-2</v>
          </cell>
          <cell r="G115">
            <v>6.0600000000000001E-2</v>
          </cell>
          <cell r="H115">
            <v>0.1003</v>
          </cell>
          <cell r="I115">
            <v>0.16339999999999999</v>
          </cell>
        </row>
        <row r="116">
          <cell r="C116" t="str">
            <v>1963Marzo</v>
          </cell>
          <cell r="D116">
            <v>1963</v>
          </cell>
          <cell r="E116" t="str">
            <v>Marzo</v>
          </cell>
          <cell r="F116">
            <v>8.0631999999999995E-2</v>
          </cell>
          <cell r="G116">
            <v>5.1799999999999999E-2</v>
          </cell>
          <cell r="H116">
            <v>0.1573</v>
          </cell>
          <cell r="I116">
            <v>0.21290000000000001</v>
          </cell>
        </row>
        <row r="117">
          <cell r="C117" t="str">
            <v>1963Abril</v>
          </cell>
          <cell r="D117">
            <v>1963</v>
          </cell>
          <cell r="E117" t="str">
            <v>Abril</v>
          </cell>
          <cell r="F117">
            <v>8.4130999999999997E-2</v>
          </cell>
          <cell r="G117">
            <v>4.3400000000000001E-2</v>
          </cell>
          <cell r="H117">
            <v>0.20749999999999999</v>
          </cell>
          <cell r="I117">
            <v>0.25080000000000002</v>
          </cell>
        </row>
        <row r="118">
          <cell r="C118" t="str">
            <v>1963Mayo</v>
          </cell>
          <cell r="D118">
            <v>1963</v>
          </cell>
          <cell r="E118" t="str">
            <v>Mayo</v>
          </cell>
          <cell r="F118">
            <v>8.5177000000000003E-2</v>
          </cell>
          <cell r="G118">
            <v>1.24E-2</v>
          </cell>
          <cell r="H118">
            <v>0.2225</v>
          </cell>
          <cell r="I118">
            <v>0.26519999999999999</v>
          </cell>
        </row>
        <row r="119">
          <cell r="C119" t="str">
            <v>1963Junio</v>
          </cell>
          <cell r="D119">
            <v>1963</v>
          </cell>
          <cell r="E119" t="str">
            <v>Junio</v>
          </cell>
          <cell r="F119">
            <v>8.7069999999999995E-2</v>
          </cell>
          <cell r="G119">
            <v>2.2200000000000001E-2</v>
          </cell>
          <cell r="H119">
            <v>0.24970000000000001</v>
          </cell>
          <cell r="I119">
            <v>0.29239999999999999</v>
          </cell>
        </row>
        <row r="120">
          <cell r="C120" t="str">
            <v>1963Julio</v>
          </cell>
          <cell r="D120">
            <v>1963</v>
          </cell>
          <cell r="E120" t="str">
            <v>Julio</v>
          </cell>
          <cell r="F120">
            <v>8.7742000000000001E-2</v>
          </cell>
          <cell r="G120">
            <v>7.7000000000000002E-3</v>
          </cell>
          <cell r="H120">
            <v>0.25929999999999997</v>
          </cell>
          <cell r="I120">
            <v>0.28989999999999999</v>
          </cell>
        </row>
        <row r="121">
          <cell r="C121" t="str">
            <v>1963Agosto</v>
          </cell>
          <cell r="D121">
            <v>1963</v>
          </cell>
          <cell r="E121" t="str">
            <v>Agosto</v>
          </cell>
          <cell r="F121">
            <v>8.7966000000000003E-2</v>
          </cell>
          <cell r="G121">
            <v>2.5999999999999999E-3</v>
          </cell>
          <cell r="H121">
            <v>0.26250000000000001</v>
          </cell>
          <cell r="I121">
            <v>0.2928</v>
          </cell>
        </row>
        <row r="122">
          <cell r="C122" t="str">
            <v>1963Septiembre</v>
          </cell>
          <cell r="D122">
            <v>1963</v>
          </cell>
          <cell r="E122" t="str">
            <v>Septiembre</v>
          </cell>
          <cell r="F122">
            <v>8.8873999999999995E-2</v>
          </cell>
          <cell r="G122">
            <v>1.03E-2</v>
          </cell>
          <cell r="H122">
            <v>0.27560000000000001</v>
          </cell>
          <cell r="I122">
            <v>0.29830000000000001</v>
          </cell>
        </row>
        <row r="123">
          <cell r="C123" t="str">
            <v>1963Octubre</v>
          </cell>
          <cell r="D123">
            <v>1963</v>
          </cell>
          <cell r="E123" t="str">
            <v>Octubre</v>
          </cell>
          <cell r="F123">
            <v>9.0332999999999997E-2</v>
          </cell>
          <cell r="G123">
            <v>1.6400000000000001E-2</v>
          </cell>
          <cell r="H123">
            <v>0.29649999999999999</v>
          </cell>
          <cell r="I123">
            <v>0.3155</v>
          </cell>
        </row>
        <row r="124">
          <cell r="C124" t="str">
            <v>1963Noviembre</v>
          </cell>
          <cell r="D124">
            <v>1963</v>
          </cell>
          <cell r="E124" t="str">
            <v>Noviembre</v>
          </cell>
          <cell r="F124">
            <v>9.2228000000000004E-2</v>
          </cell>
          <cell r="G124">
            <v>2.1000000000000001E-2</v>
          </cell>
          <cell r="H124">
            <v>0.32369999999999999</v>
          </cell>
          <cell r="I124">
            <v>0.33439999999999998</v>
          </cell>
        </row>
        <row r="125">
          <cell r="C125" t="str">
            <v>1963Diciembre</v>
          </cell>
          <cell r="D125">
            <v>1963</v>
          </cell>
          <cell r="E125" t="str">
            <v>Diciembre</v>
          </cell>
          <cell r="F125">
            <v>9.3087000000000003E-2</v>
          </cell>
          <cell r="G125">
            <v>9.2999999999999992E-3</v>
          </cell>
          <cell r="H125">
            <v>0.33600000000000002</v>
          </cell>
          <cell r="I125">
            <v>0.33600000000000002</v>
          </cell>
        </row>
        <row r="126">
          <cell r="C126" t="str">
            <v>1964Enero</v>
          </cell>
          <cell r="D126">
            <v>1964</v>
          </cell>
          <cell r="E126" t="str">
            <v>Enero</v>
          </cell>
          <cell r="F126">
            <v>9.4444E-2</v>
          </cell>
          <cell r="G126">
            <v>1.46E-2</v>
          </cell>
          <cell r="H126">
            <v>1.46E-2</v>
          </cell>
          <cell r="I126">
            <v>0.30669999999999997</v>
          </cell>
        </row>
        <row r="127">
          <cell r="C127" t="str">
            <v>1964Febrero</v>
          </cell>
          <cell r="D127">
            <v>1964</v>
          </cell>
          <cell r="E127" t="str">
            <v>Febrero</v>
          </cell>
          <cell r="F127">
            <v>9.4964999999999994E-2</v>
          </cell>
          <cell r="G127">
            <v>5.4999999999999997E-3</v>
          </cell>
          <cell r="H127">
            <v>2.0199999999999999E-2</v>
          </cell>
          <cell r="I127">
            <v>0.23880000000000001</v>
          </cell>
        </row>
        <row r="128">
          <cell r="C128" t="str">
            <v>1964Marzo</v>
          </cell>
          <cell r="D128">
            <v>1964</v>
          </cell>
          <cell r="E128" t="str">
            <v>Marzo</v>
          </cell>
          <cell r="F128">
            <v>9.7169000000000005E-2</v>
          </cell>
          <cell r="G128">
            <v>2.3199999999999998E-2</v>
          </cell>
          <cell r="H128">
            <v>4.3900000000000002E-2</v>
          </cell>
          <cell r="I128">
            <v>0.2051</v>
          </cell>
        </row>
        <row r="129">
          <cell r="C129" t="str">
            <v>1964Abril</v>
          </cell>
          <cell r="D129">
            <v>1964</v>
          </cell>
          <cell r="E129" t="str">
            <v>Abril</v>
          </cell>
          <cell r="F129">
            <v>9.9423999999999998E-2</v>
          </cell>
          <cell r="G129">
            <v>2.3199999999999998E-2</v>
          </cell>
          <cell r="H129">
            <v>6.8099999999999994E-2</v>
          </cell>
          <cell r="I129">
            <v>0.18179999999999999</v>
          </cell>
        </row>
        <row r="130">
          <cell r="C130" t="str">
            <v>1964Mayo</v>
          </cell>
          <cell r="D130">
            <v>1964</v>
          </cell>
          <cell r="E130" t="str">
            <v>Mayo</v>
          </cell>
          <cell r="F130">
            <v>0.102578</v>
          </cell>
          <cell r="G130">
            <v>3.1699999999999999E-2</v>
          </cell>
          <cell r="H130">
            <v>0.10199999999999999</v>
          </cell>
          <cell r="I130">
            <v>0.20430000000000001</v>
          </cell>
        </row>
        <row r="131">
          <cell r="C131" t="str">
            <v>1964Junio</v>
          </cell>
          <cell r="D131">
            <v>1964</v>
          </cell>
          <cell r="E131" t="str">
            <v>Junio</v>
          </cell>
          <cell r="F131">
            <v>0.10412299999999999</v>
          </cell>
          <cell r="G131">
            <v>1.5100000000000001E-2</v>
          </cell>
          <cell r="H131">
            <v>0.1186</v>
          </cell>
          <cell r="I131">
            <v>0.1958</v>
          </cell>
        </row>
        <row r="132">
          <cell r="C132" t="str">
            <v>1964Julio</v>
          </cell>
          <cell r="D132">
            <v>1964</v>
          </cell>
          <cell r="E132" t="str">
            <v>Julio</v>
          </cell>
          <cell r="F132">
            <v>0.10324800000000001</v>
          </cell>
          <cell r="G132">
            <v>-8.3999999999999995E-3</v>
          </cell>
          <cell r="H132">
            <v>0.10920000000000001</v>
          </cell>
          <cell r="I132">
            <v>0.1767</v>
          </cell>
        </row>
        <row r="133">
          <cell r="C133" t="str">
            <v>1964Agosto</v>
          </cell>
          <cell r="D133">
            <v>1964</v>
          </cell>
          <cell r="E133" t="str">
            <v>Agosto</v>
          </cell>
          <cell r="F133">
            <v>0.101714</v>
          </cell>
          <cell r="G133">
            <v>-1.49E-2</v>
          </cell>
          <cell r="H133">
            <v>9.2700000000000005E-2</v>
          </cell>
          <cell r="I133">
            <v>0.15629999999999999</v>
          </cell>
        </row>
        <row r="134">
          <cell r="C134" t="str">
            <v>1964Septiembre</v>
          </cell>
          <cell r="D134">
            <v>1964</v>
          </cell>
          <cell r="E134" t="str">
            <v>Septiembre</v>
          </cell>
          <cell r="F134">
            <v>0.101053</v>
          </cell>
          <cell r="G134">
            <v>-6.4999999999999997E-3</v>
          </cell>
          <cell r="H134">
            <v>8.5599999999999996E-2</v>
          </cell>
          <cell r="I134">
            <v>0.13700000000000001</v>
          </cell>
        </row>
        <row r="135">
          <cell r="C135" t="str">
            <v>1964Octubre</v>
          </cell>
          <cell r="D135">
            <v>1964</v>
          </cell>
          <cell r="E135" t="str">
            <v>Octubre</v>
          </cell>
          <cell r="F135">
            <v>0.10027899999999999</v>
          </cell>
          <cell r="G135">
            <v>-7.7000000000000002E-3</v>
          </cell>
          <cell r="H135">
            <v>7.7299999999999994E-2</v>
          </cell>
          <cell r="I135">
            <v>0.1101</v>
          </cell>
        </row>
        <row r="136">
          <cell r="C136" t="str">
            <v>1964Noviembre</v>
          </cell>
          <cell r="D136">
            <v>1964</v>
          </cell>
          <cell r="E136" t="str">
            <v>Noviembre</v>
          </cell>
          <cell r="F136">
            <v>0.101102</v>
          </cell>
          <cell r="G136">
            <v>8.2000000000000007E-3</v>
          </cell>
          <cell r="H136">
            <v>8.6099999999999996E-2</v>
          </cell>
          <cell r="I136">
            <v>9.6199999999999994E-2</v>
          </cell>
        </row>
        <row r="137">
          <cell r="C137" t="str">
            <v>1964Diciembre</v>
          </cell>
          <cell r="D137">
            <v>1964</v>
          </cell>
          <cell r="E137" t="str">
            <v>Diciembre</v>
          </cell>
          <cell r="F137">
            <v>0.101275</v>
          </cell>
          <cell r="G137">
            <v>1.6999999999999999E-3</v>
          </cell>
          <cell r="H137">
            <v>8.7999999999999995E-2</v>
          </cell>
          <cell r="I137">
            <v>8.7999999999999995E-2</v>
          </cell>
        </row>
        <row r="138">
          <cell r="C138" t="str">
            <v>1965Enero</v>
          </cell>
          <cell r="D138">
            <v>1965</v>
          </cell>
          <cell r="E138" t="str">
            <v>Enero</v>
          </cell>
          <cell r="F138">
            <v>0.10270799999999999</v>
          </cell>
          <cell r="G138">
            <v>1.41E-2</v>
          </cell>
          <cell r="H138">
            <v>1.41E-2</v>
          </cell>
          <cell r="I138">
            <v>8.7499999999999994E-2</v>
          </cell>
        </row>
        <row r="139">
          <cell r="C139" t="str">
            <v>1965Febrero</v>
          </cell>
          <cell r="D139">
            <v>1965</v>
          </cell>
          <cell r="E139" t="str">
            <v>Febrero</v>
          </cell>
          <cell r="F139">
            <v>0.10170999999999999</v>
          </cell>
          <cell r="G139">
            <v>-9.7000000000000003E-3</v>
          </cell>
          <cell r="H139">
            <v>4.3E-3</v>
          </cell>
          <cell r="I139">
            <v>7.0999999999999994E-2</v>
          </cell>
        </row>
        <row r="140">
          <cell r="C140" t="str">
            <v>1965Marzo</v>
          </cell>
          <cell r="D140">
            <v>1965</v>
          </cell>
          <cell r="E140" t="str">
            <v>Marzo</v>
          </cell>
          <cell r="F140">
            <v>0.10315299999999999</v>
          </cell>
          <cell r="G140">
            <v>1.4200000000000001E-2</v>
          </cell>
          <cell r="H140">
            <v>1.8499999999999999E-2</v>
          </cell>
          <cell r="I140">
            <v>6.1600000000000002E-2</v>
          </cell>
        </row>
        <row r="141">
          <cell r="C141" t="str">
            <v>1965Abril</v>
          </cell>
          <cell r="D141">
            <v>1965</v>
          </cell>
          <cell r="E141" t="str">
            <v>Abril</v>
          </cell>
          <cell r="F141">
            <v>0.104958</v>
          </cell>
          <cell r="G141">
            <v>1.7500000000000002E-2</v>
          </cell>
          <cell r="H141">
            <v>3.6400000000000002E-2</v>
          </cell>
          <cell r="I141">
            <v>5.57E-2</v>
          </cell>
        </row>
        <row r="142">
          <cell r="C142" t="str">
            <v>1965Mayo</v>
          </cell>
          <cell r="D142">
            <v>1965</v>
          </cell>
          <cell r="E142" t="str">
            <v>Mayo</v>
          </cell>
          <cell r="F142">
            <v>0.106266</v>
          </cell>
          <cell r="G142">
            <v>1.2500000000000001E-2</v>
          </cell>
          <cell r="H142">
            <v>4.9299999999999997E-2</v>
          </cell>
          <cell r="I142">
            <v>3.5999999999999997E-2</v>
          </cell>
        </row>
        <row r="143">
          <cell r="C143" t="str">
            <v>1965Junio</v>
          </cell>
          <cell r="D143">
            <v>1965</v>
          </cell>
          <cell r="E143" t="str">
            <v>Junio</v>
          </cell>
          <cell r="F143">
            <v>0.10788499999999999</v>
          </cell>
          <cell r="G143">
            <v>1.52E-2</v>
          </cell>
          <cell r="H143">
            <v>6.5299999999999997E-2</v>
          </cell>
          <cell r="I143">
            <v>3.61E-2</v>
          </cell>
        </row>
        <row r="144">
          <cell r="C144" t="str">
            <v>1965Julio</v>
          </cell>
          <cell r="D144">
            <v>1965</v>
          </cell>
          <cell r="E144" t="str">
            <v>Julio</v>
          </cell>
          <cell r="F144">
            <v>0.10797</v>
          </cell>
          <cell r="G144">
            <v>8.0000000000000004E-4</v>
          </cell>
          <cell r="H144">
            <v>6.6100000000000006E-2</v>
          </cell>
          <cell r="I144">
            <v>4.5699999999999998E-2</v>
          </cell>
        </row>
        <row r="145">
          <cell r="C145" t="str">
            <v>1965Agosto</v>
          </cell>
          <cell r="D145">
            <v>1965</v>
          </cell>
          <cell r="E145" t="str">
            <v>Agosto</v>
          </cell>
          <cell r="F145">
            <v>0.108193</v>
          </cell>
          <cell r="G145">
            <v>2.0999999999999999E-3</v>
          </cell>
          <cell r="H145">
            <v>6.83E-2</v>
          </cell>
          <cell r="I145">
            <v>6.3700000000000007E-2</v>
          </cell>
        </row>
        <row r="146">
          <cell r="C146" t="str">
            <v>1965Septiembre</v>
          </cell>
          <cell r="D146">
            <v>1965</v>
          </cell>
          <cell r="E146" t="str">
            <v>Septiembre</v>
          </cell>
          <cell r="F146">
            <v>0.10918700000000001</v>
          </cell>
          <cell r="G146">
            <v>9.1999999999999998E-3</v>
          </cell>
          <cell r="H146">
            <v>7.8100000000000003E-2</v>
          </cell>
          <cell r="I146">
            <v>8.0500000000000002E-2</v>
          </cell>
        </row>
        <row r="147">
          <cell r="C147" t="str">
            <v>1965Octubre</v>
          </cell>
          <cell r="D147">
            <v>1965</v>
          </cell>
          <cell r="E147" t="str">
            <v>Octubre</v>
          </cell>
          <cell r="F147">
            <v>0.11154</v>
          </cell>
          <cell r="G147">
            <v>2.1600000000000001E-2</v>
          </cell>
          <cell r="H147">
            <v>0.1014</v>
          </cell>
          <cell r="I147">
            <v>0.1123</v>
          </cell>
        </row>
        <row r="148">
          <cell r="C148" t="str">
            <v>1965Noviembre</v>
          </cell>
          <cell r="D148">
            <v>1965</v>
          </cell>
          <cell r="E148" t="str">
            <v>Noviembre</v>
          </cell>
          <cell r="F148">
            <v>0.113097</v>
          </cell>
          <cell r="G148">
            <v>1.4E-2</v>
          </cell>
          <cell r="H148">
            <v>0.1167</v>
          </cell>
          <cell r="I148">
            <v>0.1186</v>
          </cell>
        </row>
        <row r="149">
          <cell r="C149" t="str">
            <v>1965Diciembre</v>
          </cell>
          <cell r="D149">
            <v>1965</v>
          </cell>
          <cell r="E149" t="str">
            <v>Diciembre</v>
          </cell>
          <cell r="F149">
            <v>0.1159</v>
          </cell>
          <cell r="G149">
            <v>2.4799999999999999E-2</v>
          </cell>
          <cell r="H149">
            <v>0.1444</v>
          </cell>
          <cell r="I149">
            <v>0.1444</v>
          </cell>
        </row>
        <row r="150">
          <cell r="C150" t="str">
            <v>1966Enero</v>
          </cell>
          <cell r="D150">
            <v>1966</v>
          </cell>
          <cell r="E150" t="str">
            <v>Enero</v>
          </cell>
          <cell r="F150">
            <v>0.117393</v>
          </cell>
          <cell r="G150">
            <v>1.29E-2</v>
          </cell>
          <cell r="H150">
            <v>1.29E-2</v>
          </cell>
          <cell r="I150">
            <v>0.14299999999999999</v>
          </cell>
        </row>
        <row r="151">
          <cell r="C151" t="str">
            <v>1966Febrero</v>
          </cell>
          <cell r="D151">
            <v>1966</v>
          </cell>
          <cell r="E151" t="str">
            <v>Febrero</v>
          </cell>
          <cell r="F151">
            <v>0.118899</v>
          </cell>
          <cell r="G151">
            <v>1.2800000000000001E-2</v>
          </cell>
          <cell r="H151">
            <v>2.5899999999999999E-2</v>
          </cell>
          <cell r="I151">
            <v>0.16900000000000001</v>
          </cell>
        </row>
        <row r="152">
          <cell r="C152" t="str">
            <v>1966Marzo</v>
          </cell>
          <cell r="D152">
            <v>1966</v>
          </cell>
          <cell r="E152" t="str">
            <v>Marzo</v>
          </cell>
          <cell r="F152">
            <v>0.121812</v>
          </cell>
          <cell r="G152">
            <v>2.4500000000000001E-2</v>
          </cell>
          <cell r="H152">
            <v>5.0999999999999997E-2</v>
          </cell>
          <cell r="I152">
            <v>0.18090000000000001</v>
          </cell>
        </row>
        <row r="153">
          <cell r="C153" t="str">
            <v>1966Abril</v>
          </cell>
          <cell r="D153">
            <v>1966</v>
          </cell>
          <cell r="E153" t="str">
            <v>Abril</v>
          </cell>
          <cell r="F153">
            <v>0.12543699999999999</v>
          </cell>
          <cell r="G153">
            <v>2.98E-2</v>
          </cell>
          <cell r="H153">
            <v>8.2299999999999998E-2</v>
          </cell>
          <cell r="I153">
            <v>0.1951</v>
          </cell>
        </row>
        <row r="154">
          <cell r="C154" t="str">
            <v>1966Mayo</v>
          </cell>
          <cell r="D154">
            <v>1966</v>
          </cell>
          <cell r="E154" t="str">
            <v>Mayo</v>
          </cell>
          <cell r="F154">
            <v>0.12690599999999999</v>
          </cell>
          <cell r="G154">
            <v>1.17E-2</v>
          </cell>
          <cell r="H154">
            <v>9.5000000000000001E-2</v>
          </cell>
          <cell r="I154">
            <v>0.19420000000000001</v>
          </cell>
        </row>
        <row r="155">
          <cell r="C155" t="str">
            <v>1966Junio</v>
          </cell>
          <cell r="D155">
            <v>1966</v>
          </cell>
          <cell r="E155" t="str">
            <v>Junio</v>
          </cell>
          <cell r="F155">
            <v>0.126831</v>
          </cell>
          <cell r="G155">
            <v>-5.9999999999999995E-4</v>
          </cell>
          <cell r="H155">
            <v>9.4299999999999995E-2</v>
          </cell>
          <cell r="I155">
            <v>0.17560000000000001</v>
          </cell>
        </row>
        <row r="156">
          <cell r="C156" t="str">
            <v>1966Julio</v>
          </cell>
          <cell r="D156">
            <v>1966</v>
          </cell>
          <cell r="E156" t="str">
            <v>Julio</v>
          </cell>
          <cell r="F156">
            <v>0.12695200000000001</v>
          </cell>
          <cell r="G156">
            <v>1E-3</v>
          </cell>
          <cell r="H156">
            <v>9.5399999999999999E-2</v>
          </cell>
          <cell r="I156">
            <v>0.17580000000000001</v>
          </cell>
        </row>
        <row r="157">
          <cell r="C157" t="str">
            <v>1966Agosto</v>
          </cell>
          <cell r="D157">
            <v>1966</v>
          </cell>
          <cell r="E157" t="str">
            <v>Agosto</v>
          </cell>
          <cell r="F157">
            <v>0.12662599999999999</v>
          </cell>
          <cell r="G157">
            <v>-2.5999999999999999E-3</v>
          </cell>
          <cell r="H157">
            <v>9.2600000000000002E-2</v>
          </cell>
          <cell r="I157">
            <v>0.1704</v>
          </cell>
        </row>
        <row r="158">
          <cell r="C158" t="str">
            <v>1966Septiembre</v>
          </cell>
          <cell r="D158">
            <v>1966</v>
          </cell>
          <cell r="E158" t="str">
            <v>Septiembre</v>
          </cell>
          <cell r="F158">
            <v>0.12800700000000001</v>
          </cell>
          <cell r="G158">
            <v>1.09E-2</v>
          </cell>
          <cell r="H158">
            <v>0.1045</v>
          </cell>
          <cell r="I158">
            <v>0.1724</v>
          </cell>
        </row>
        <row r="159">
          <cell r="C159" t="str">
            <v>1966Octubre</v>
          </cell>
          <cell r="D159">
            <v>1966</v>
          </cell>
          <cell r="E159" t="str">
            <v>Octubre</v>
          </cell>
          <cell r="F159">
            <v>0.129389</v>
          </cell>
          <cell r="G159">
            <v>1.0800000000000001E-2</v>
          </cell>
          <cell r="H159">
            <v>0.1164</v>
          </cell>
          <cell r="I159">
            <v>0.16</v>
          </cell>
        </row>
        <row r="160">
          <cell r="C160" t="str">
            <v>1966Noviembre</v>
          </cell>
          <cell r="D160">
            <v>1966</v>
          </cell>
          <cell r="E160" t="str">
            <v>Noviembre</v>
          </cell>
          <cell r="F160">
            <v>0.12972600000000001</v>
          </cell>
          <cell r="G160">
            <v>2.5999999999999999E-3</v>
          </cell>
          <cell r="H160">
            <v>0.1193</v>
          </cell>
          <cell r="I160">
            <v>0.14699999999999999</v>
          </cell>
        </row>
        <row r="161">
          <cell r="C161" t="str">
            <v>1966Diciembre</v>
          </cell>
          <cell r="D161">
            <v>1966</v>
          </cell>
          <cell r="E161" t="str">
            <v>Diciembre</v>
          </cell>
          <cell r="F161">
            <v>0.13081000000000001</v>
          </cell>
          <cell r="G161">
            <v>8.3999999999999995E-3</v>
          </cell>
          <cell r="H161">
            <v>0.12859999999999999</v>
          </cell>
          <cell r="I161">
            <v>0.12859999999999999</v>
          </cell>
        </row>
        <row r="162">
          <cell r="C162" t="str">
            <v>1967Enero</v>
          </cell>
          <cell r="D162">
            <v>1967</v>
          </cell>
          <cell r="E162" t="str">
            <v>Enero</v>
          </cell>
          <cell r="F162">
            <v>0.131493</v>
          </cell>
          <cell r="G162">
            <v>5.1999999999999998E-3</v>
          </cell>
          <cell r="H162">
            <v>5.1999999999999998E-3</v>
          </cell>
          <cell r="I162">
            <v>0.1201</v>
          </cell>
        </row>
        <row r="163">
          <cell r="C163" t="str">
            <v>1967Febrero</v>
          </cell>
          <cell r="D163">
            <v>1967</v>
          </cell>
          <cell r="E163" t="str">
            <v>Febrero</v>
          </cell>
          <cell r="F163">
            <v>0.13209000000000001</v>
          </cell>
          <cell r="G163">
            <v>4.4999999999999997E-3</v>
          </cell>
          <cell r="H163">
            <v>9.7999999999999997E-3</v>
          </cell>
          <cell r="I163">
            <v>0.1109</v>
          </cell>
        </row>
        <row r="164">
          <cell r="C164" t="str">
            <v>1967Marzo</v>
          </cell>
          <cell r="D164">
            <v>1967</v>
          </cell>
          <cell r="E164" t="str">
            <v>Marzo</v>
          </cell>
          <cell r="F164">
            <v>0.13353499999999999</v>
          </cell>
          <cell r="G164">
            <v>1.09E-2</v>
          </cell>
          <cell r="H164">
            <v>2.0799999999999999E-2</v>
          </cell>
          <cell r="I164">
            <v>9.6199999999999994E-2</v>
          </cell>
        </row>
        <row r="165">
          <cell r="C165" t="str">
            <v>1967Abril</v>
          </cell>
          <cell r="D165">
            <v>1967</v>
          </cell>
          <cell r="E165" t="str">
            <v>Abril</v>
          </cell>
          <cell r="F165">
            <v>0.13405800000000001</v>
          </cell>
          <cell r="G165">
            <v>3.8999999999999998E-3</v>
          </cell>
          <cell r="H165">
            <v>2.4799999999999999E-2</v>
          </cell>
          <cell r="I165">
            <v>6.8699999999999997E-2</v>
          </cell>
        </row>
        <row r="166">
          <cell r="C166" t="str">
            <v>1967Mayo</v>
          </cell>
          <cell r="D166">
            <v>1967</v>
          </cell>
          <cell r="E166" t="str">
            <v>Mayo</v>
          </cell>
          <cell r="F166">
            <v>0.134904</v>
          </cell>
          <cell r="G166">
            <v>6.3E-3</v>
          </cell>
          <cell r="H166">
            <v>3.1300000000000001E-2</v>
          </cell>
          <cell r="I166">
            <v>6.3E-2</v>
          </cell>
        </row>
        <row r="167">
          <cell r="C167" t="str">
            <v>1967Junio</v>
          </cell>
          <cell r="D167">
            <v>1967</v>
          </cell>
          <cell r="E167" t="str">
            <v>Junio</v>
          </cell>
          <cell r="F167">
            <v>0.13728299999999999</v>
          </cell>
          <cell r="G167">
            <v>1.7600000000000001E-2</v>
          </cell>
          <cell r="H167">
            <v>4.9500000000000002E-2</v>
          </cell>
          <cell r="I167">
            <v>8.2400000000000001E-2</v>
          </cell>
        </row>
        <row r="168">
          <cell r="C168" t="str">
            <v>1967Julio</v>
          </cell>
          <cell r="D168">
            <v>1967</v>
          </cell>
          <cell r="E168" t="str">
            <v>Julio</v>
          </cell>
          <cell r="F168">
            <v>0.137492</v>
          </cell>
          <cell r="G168">
            <v>1.5E-3</v>
          </cell>
          <cell r="H168">
            <v>5.11E-2</v>
          </cell>
          <cell r="I168">
            <v>8.3000000000000004E-2</v>
          </cell>
        </row>
        <row r="169">
          <cell r="C169" t="str">
            <v>1967Agosto</v>
          </cell>
          <cell r="D169">
            <v>1967</v>
          </cell>
          <cell r="E169" t="str">
            <v>Agosto</v>
          </cell>
          <cell r="F169">
            <v>0.137267</v>
          </cell>
          <cell r="G169">
            <v>-1.6000000000000001E-3</v>
          </cell>
          <cell r="H169">
            <v>4.9399999999999999E-2</v>
          </cell>
          <cell r="I169">
            <v>8.4000000000000005E-2</v>
          </cell>
        </row>
        <row r="170">
          <cell r="C170" t="str">
            <v>1967Septiembre</v>
          </cell>
          <cell r="D170">
            <v>1967</v>
          </cell>
          <cell r="E170" t="str">
            <v>Septiembre</v>
          </cell>
          <cell r="F170">
            <v>0.137739</v>
          </cell>
          <cell r="G170">
            <v>3.3999999999999998E-3</v>
          </cell>
          <cell r="H170">
            <v>5.2999999999999999E-2</v>
          </cell>
          <cell r="I170">
            <v>7.5999999999999998E-2</v>
          </cell>
        </row>
        <row r="171">
          <cell r="C171" t="str">
            <v>1967Octubre</v>
          </cell>
          <cell r="D171">
            <v>1967</v>
          </cell>
          <cell r="E171" t="str">
            <v>Octubre</v>
          </cell>
          <cell r="F171">
            <v>0.13880899999999999</v>
          </cell>
          <cell r="G171">
            <v>7.7999999999999996E-3</v>
          </cell>
          <cell r="H171">
            <v>6.1199999999999997E-2</v>
          </cell>
          <cell r="I171">
            <v>7.2800000000000004E-2</v>
          </cell>
        </row>
        <row r="172">
          <cell r="C172" t="str">
            <v>1967Noviembre</v>
          </cell>
          <cell r="D172">
            <v>1967</v>
          </cell>
          <cell r="E172" t="str">
            <v>Noviembre</v>
          </cell>
          <cell r="F172">
            <v>0.13958200000000001</v>
          </cell>
          <cell r="G172">
            <v>5.5999999999999999E-3</v>
          </cell>
          <cell r="H172">
            <v>6.7100000000000007E-2</v>
          </cell>
          <cell r="I172">
            <v>7.5999999999999998E-2</v>
          </cell>
        </row>
        <row r="173">
          <cell r="C173" t="str">
            <v>1967Diciembre</v>
          </cell>
          <cell r="D173">
            <v>1967</v>
          </cell>
          <cell r="E173" t="str">
            <v>Diciembre</v>
          </cell>
          <cell r="F173">
            <v>0.14019200000000001</v>
          </cell>
          <cell r="G173">
            <v>4.4000000000000003E-3</v>
          </cell>
          <cell r="H173">
            <v>7.17E-2</v>
          </cell>
          <cell r="I173">
            <v>7.17E-2</v>
          </cell>
        </row>
        <row r="174">
          <cell r="C174" t="str">
            <v>1968Enero</v>
          </cell>
          <cell r="D174">
            <v>1968</v>
          </cell>
          <cell r="E174" t="str">
            <v>Enero</v>
          </cell>
          <cell r="F174">
            <v>0.14158699999999999</v>
          </cell>
          <cell r="G174">
            <v>9.9000000000000008E-3</v>
          </cell>
          <cell r="H174">
            <v>9.9000000000000008E-3</v>
          </cell>
          <cell r="I174">
            <v>7.6799999999999993E-2</v>
          </cell>
        </row>
        <row r="175">
          <cell r="C175" t="str">
            <v>1968Febrero</v>
          </cell>
          <cell r="D175">
            <v>1968</v>
          </cell>
          <cell r="E175" t="str">
            <v>Febrero</v>
          </cell>
          <cell r="F175">
            <v>0.14157400000000001</v>
          </cell>
          <cell r="G175">
            <v>-1E-4</v>
          </cell>
          <cell r="H175">
            <v>9.9000000000000008E-3</v>
          </cell>
          <cell r="I175">
            <v>7.1800000000000003E-2</v>
          </cell>
        </row>
        <row r="176">
          <cell r="C176" t="str">
            <v>1968Marzo</v>
          </cell>
          <cell r="D176">
            <v>1968</v>
          </cell>
          <cell r="E176" t="str">
            <v>Marzo</v>
          </cell>
          <cell r="F176">
            <v>0.143067</v>
          </cell>
          <cell r="G176">
            <v>1.0500000000000001E-2</v>
          </cell>
          <cell r="H176">
            <v>2.0500000000000001E-2</v>
          </cell>
          <cell r="I176">
            <v>7.1400000000000005E-2</v>
          </cell>
        </row>
        <row r="177">
          <cell r="C177" t="str">
            <v>1968Abril</v>
          </cell>
          <cell r="D177">
            <v>1968</v>
          </cell>
          <cell r="E177" t="str">
            <v>Abril</v>
          </cell>
          <cell r="F177">
            <v>0.14541999999999999</v>
          </cell>
          <cell r="G177">
            <v>1.6400000000000001E-2</v>
          </cell>
          <cell r="H177">
            <v>3.73E-2</v>
          </cell>
          <cell r="I177">
            <v>8.48E-2</v>
          </cell>
        </row>
        <row r="178">
          <cell r="C178" t="str">
            <v>1968Mayo</v>
          </cell>
          <cell r="D178">
            <v>1968</v>
          </cell>
          <cell r="E178" t="str">
            <v>Mayo</v>
          </cell>
          <cell r="F178">
            <v>0.14639099999999999</v>
          </cell>
          <cell r="G178">
            <v>6.7000000000000002E-3</v>
          </cell>
          <cell r="H178">
            <v>4.4200000000000003E-2</v>
          </cell>
          <cell r="I178">
            <v>8.5199999999999998E-2</v>
          </cell>
        </row>
        <row r="179">
          <cell r="C179" t="str">
            <v>1968Junio</v>
          </cell>
          <cell r="D179">
            <v>1968</v>
          </cell>
          <cell r="E179" t="str">
            <v>Junio</v>
          </cell>
          <cell r="F179">
            <v>0.146952</v>
          </cell>
          <cell r="G179">
            <v>3.8E-3</v>
          </cell>
          <cell r="H179">
            <v>4.82E-2</v>
          </cell>
          <cell r="I179">
            <v>7.0400000000000004E-2</v>
          </cell>
        </row>
        <row r="180">
          <cell r="C180" t="str">
            <v>1968Julio</v>
          </cell>
          <cell r="D180">
            <v>1968</v>
          </cell>
          <cell r="E180" t="str">
            <v>Julio</v>
          </cell>
          <cell r="F180">
            <v>0.148122</v>
          </cell>
          <cell r="G180">
            <v>8.0000000000000002E-3</v>
          </cell>
          <cell r="H180">
            <v>5.6599999999999998E-2</v>
          </cell>
          <cell r="I180">
            <v>7.7299999999999994E-2</v>
          </cell>
        </row>
        <row r="181">
          <cell r="C181" t="str">
            <v>1968Agosto</v>
          </cell>
          <cell r="D181">
            <v>1968</v>
          </cell>
          <cell r="E181" t="str">
            <v>Agosto</v>
          </cell>
          <cell r="F181">
            <v>0.14777199999999999</v>
          </cell>
          <cell r="G181">
            <v>-2.3999999999999998E-3</v>
          </cell>
          <cell r="H181">
            <v>5.4100000000000002E-2</v>
          </cell>
          <cell r="I181">
            <v>7.6499999999999999E-2</v>
          </cell>
        </row>
        <row r="182">
          <cell r="C182" t="str">
            <v>1968Septiembre</v>
          </cell>
          <cell r="D182">
            <v>1968</v>
          </cell>
          <cell r="E182" t="str">
            <v>Septiembre</v>
          </cell>
          <cell r="F182">
            <v>0.14797099999999999</v>
          </cell>
          <cell r="G182">
            <v>1.2999999999999999E-3</v>
          </cell>
          <cell r="H182">
            <v>5.5500000000000001E-2</v>
          </cell>
          <cell r="I182">
            <v>7.4300000000000005E-2</v>
          </cell>
        </row>
        <row r="183">
          <cell r="C183" t="str">
            <v>1968Octubre</v>
          </cell>
          <cell r="D183">
            <v>1968</v>
          </cell>
          <cell r="E183" t="str">
            <v>Octubre</v>
          </cell>
          <cell r="F183">
            <v>0.148482</v>
          </cell>
          <cell r="G183">
            <v>3.5000000000000001E-3</v>
          </cell>
          <cell r="H183">
            <v>5.91E-2</v>
          </cell>
          <cell r="I183">
            <v>6.9699999999999998E-2</v>
          </cell>
        </row>
        <row r="184">
          <cell r="C184" t="str">
            <v>1968Noviembre</v>
          </cell>
          <cell r="D184">
            <v>1968</v>
          </cell>
          <cell r="E184" t="str">
            <v>Noviembre</v>
          </cell>
          <cell r="F184">
            <v>0.14951500000000001</v>
          </cell>
          <cell r="G184">
            <v>7.0000000000000001E-3</v>
          </cell>
          <cell r="H184">
            <v>6.6500000000000004E-2</v>
          </cell>
          <cell r="I184">
            <v>7.1199999999999999E-2</v>
          </cell>
        </row>
        <row r="185">
          <cell r="C185" t="str">
            <v>1968Diciembre</v>
          </cell>
          <cell r="D185">
            <v>1968</v>
          </cell>
          <cell r="E185" t="str">
            <v>Diciembre</v>
          </cell>
          <cell r="F185">
            <v>0.149315</v>
          </cell>
          <cell r="G185">
            <v>-1.2999999999999999E-3</v>
          </cell>
          <cell r="H185">
            <v>6.5100000000000005E-2</v>
          </cell>
          <cell r="I185">
            <v>6.5100000000000005E-2</v>
          </cell>
        </row>
        <row r="186">
          <cell r="C186" t="str">
            <v>1969Enero</v>
          </cell>
          <cell r="D186">
            <v>1969</v>
          </cell>
          <cell r="E186" t="str">
            <v>Enero</v>
          </cell>
          <cell r="F186">
            <v>0.15108199999999999</v>
          </cell>
          <cell r="G186">
            <v>1.18E-2</v>
          </cell>
          <cell r="H186">
            <v>1.18E-2</v>
          </cell>
          <cell r="I186">
            <v>6.7100000000000007E-2</v>
          </cell>
        </row>
        <row r="187">
          <cell r="C187" t="str">
            <v>1969Febrero</v>
          </cell>
          <cell r="D187">
            <v>1969</v>
          </cell>
          <cell r="E187" t="str">
            <v>Febrero</v>
          </cell>
          <cell r="F187">
            <v>0.150645</v>
          </cell>
          <cell r="G187">
            <v>-2.8999999999999998E-3</v>
          </cell>
          <cell r="H187">
            <v>8.8999999999999999E-3</v>
          </cell>
          <cell r="I187">
            <v>6.4100000000000004E-2</v>
          </cell>
        </row>
        <row r="188">
          <cell r="C188" t="str">
            <v>1969Marzo</v>
          </cell>
          <cell r="D188">
            <v>1969</v>
          </cell>
          <cell r="E188" t="str">
            <v>Marzo</v>
          </cell>
          <cell r="F188">
            <v>0.15189</v>
          </cell>
          <cell r="G188">
            <v>8.3000000000000001E-3</v>
          </cell>
          <cell r="H188">
            <v>1.72E-2</v>
          </cell>
          <cell r="I188">
            <v>6.1699999999999998E-2</v>
          </cell>
        </row>
        <row r="189">
          <cell r="C189" t="str">
            <v>1969Abril</v>
          </cell>
          <cell r="D189">
            <v>1969</v>
          </cell>
          <cell r="E189" t="str">
            <v>Abril</v>
          </cell>
          <cell r="F189">
            <v>0.15440699999999999</v>
          </cell>
          <cell r="G189">
            <v>1.66E-2</v>
          </cell>
          <cell r="H189">
            <v>3.4099999999999998E-2</v>
          </cell>
          <cell r="I189">
            <v>6.1800000000000001E-2</v>
          </cell>
        </row>
        <row r="190">
          <cell r="C190" t="str">
            <v>1969Mayo</v>
          </cell>
          <cell r="D190">
            <v>1969</v>
          </cell>
          <cell r="E190" t="str">
            <v>Mayo</v>
          </cell>
          <cell r="F190">
            <v>0.15578900000000001</v>
          </cell>
          <cell r="G190">
            <v>8.8999999999999999E-3</v>
          </cell>
          <cell r="H190">
            <v>4.3400000000000001E-2</v>
          </cell>
          <cell r="I190">
            <v>6.4199999999999993E-2</v>
          </cell>
        </row>
        <row r="191">
          <cell r="C191" t="str">
            <v>1969Junio</v>
          </cell>
          <cell r="D191">
            <v>1969</v>
          </cell>
          <cell r="E191" t="str">
            <v>Junio</v>
          </cell>
          <cell r="F191">
            <v>0.15662300000000001</v>
          </cell>
          <cell r="G191">
            <v>5.4000000000000003E-3</v>
          </cell>
          <cell r="H191">
            <v>4.8899999999999999E-2</v>
          </cell>
          <cell r="I191">
            <v>6.5799999999999997E-2</v>
          </cell>
        </row>
        <row r="192">
          <cell r="C192" t="str">
            <v>1969Julio</v>
          </cell>
          <cell r="D192">
            <v>1969</v>
          </cell>
          <cell r="E192" t="str">
            <v>Julio</v>
          </cell>
          <cell r="F192">
            <v>0.15724399999999999</v>
          </cell>
          <cell r="G192">
            <v>4.0000000000000001E-3</v>
          </cell>
          <cell r="H192">
            <v>5.3100000000000001E-2</v>
          </cell>
          <cell r="I192">
            <v>6.1600000000000002E-2</v>
          </cell>
        </row>
        <row r="193">
          <cell r="C193" t="str">
            <v>1969Agosto</v>
          </cell>
          <cell r="D193">
            <v>1969</v>
          </cell>
          <cell r="E193" t="str">
            <v>Agosto</v>
          </cell>
          <cell r="F193">
            <v>0.157829</v>
          </cell>
          <cell r="G193">
            <v>3.7000000000000002E-3</v>
          </cell>
          <cell r="H193">
            <v>5.7000000000000002E-2</v>
          </cell>
          <cell r="I193">
            <v>6.8099999999999994E-2</v>
          </cell>
        </row>
        <row r="194">
          <cell r="C194" t="str">
            <v>1969Septiembre</v>
          </cell>
          <cell r="D194">
            <v>1969</v>
          </cell>
          <cell r="E194" t="str">
            <v>Septiembre</v>
          </cell>
          <cell r="F194">
            <v>0.15884999999999999</v>
          </cell>
          <cell r="G194">
            <v>6.4999999999999997E-3</v>
          </cell>
          <cell r="H194">
            <v>6.3899999999999998E-2</v>
          </cell>
          <cell r="I194">
            <v>7.3499999999999996E-2</v>
          </cell>
        </row>
        <row r="195">
          <cell r="C195" t="str">
            <v>1969Octubre</v>
          </cell>
          <cell r="D195">
            <v>1969</v>
          </cell>
          <cell r="E195" t="str">
            <v>Octubre</v>
          </cell>
          <cell r="F195">
            <v>0.16090599999999999</v>
          </cell>
          <cell r="G195">
            <v>1.29E-2</v>
          </cell>
          <cell r="H195">
            <v>7.7600000000000002E-2</v>
          </cell>
          <cell r="I195">
            <v>8.3699999999999997E-2</v>
          </cell>
        </row>
        <row r="196">
          <cell r="C196" t="str">
            <v>1969Noviembre</v>
          </cell>
          <cell r="D196">
            <v>1969</v>
          </cell>
          <cell r="E196" t="str">
            <v>Noviembre</v>
          </cell>
          <cell r="F196">
            <v>0.16131499999999999</v>
          </cell>
          <cell r="G196">
            <v>2.5000000000000001E-3</v>
          </cell>
          <cell r="H196">
            <v>8.0399999999999999E-2</v>
          </cell>
          <cell r="I196">
            <v>7.8899999999999998E-2</v>
          </cell>
        </row>
        <row r="197">
          <cell r="C197" t="str">
            <v>1969Diciembre</v>
          </cell>
          <cell r="D197">
            <v>1969</v>
          </cell>
          <cell r="E197" t="str">
            <v>Diciembre</v>
          </cell>
          <cell r="F197">
            <v>0.16219800000000001</v>
          </cell>
          <cell r="G197">
            <v>5.4999999999999997E-3</v>
          </cell>
          <cell r="H197">
            <v>8.6300000000000002E-2</v>
          </cell>
          <cell r="I197">
            <v>8.6300000000000002E-2</v>
          </cell>
        </row>
        <row r="198">
          <cell r="C198" t="str">
            <v>1970Enero</v>
          </cell>
          <cell r="D198">
            <v>1970</v>
          </cell>
          <cell r="E198" t="str">
            <v>Enero</v>
          </cell>
          <cell r="F198">
            <v>0.16219500000000001</v>
          </cell>
          <cell r="G198">
            <v>0</v>
          </cell>
          <cell r="H198">
            <v>0</v>
          </cell>
          <cell r="I198">
            <v>7.3599999999999999E-2</v>
          </cell>
        </row>
        <row r="199">
          <cell r="C199" t="str">
            <v>1970Febrero</v>
          </cell>
          <cell r="D199">
            <v>1970</v>
          </cell>
          <cell r="E199" t="str">
            <v>Febrero</v>
          </cell>
          <cell r="F199">
            <v>0.16223199999999999</v>
          </cell>
          <cell r="G199">
            <v>2.0000000000000001E-4</v>
          </cell>
          <cell r="H199">
            <v>2.0000000000000001E-4</v>
          </cell>
          <cell r="I199">
            <v>7.6899999999999996E-2</v>
          </cell>
        </row>
        <row r="200">
          <cell r="C200" t="str">
            <v>1970Marzo</v>
          </cell>
          <cell r="D200">
            <v>1970</v>
          </cell>
          <cell r="E200" t="str">
            <v>Marzo</v>
          </cell>
          <cell r="F200">
            <v>0.16361200000000001</v>
          </cell>
          <cell r="G200">
            <v>8.5000000000000006E-3</v>
          </cell>
          <cell r="H200">
            <v>8.6999999999999994E-3</v>
          </cell>
          <cell r="I200">
            <v>7.7200000000000005E-2</v>
          </cell>
        </row>
        <row r="201">
          <cell r="C201" t="str">
            <v>1970Abril</v>
          </cell>
          <cell r="D201">
            <v>1970</v>
          </cell>
          <cell r="E201" t="str">
            <v>Abril</v>
          </cell>
          <cell r="F201">
            <v>0.165881</v>
          </cell>
          <cell r="G201">
            <v>1.3899999999999999E-2</v>
          </cell>
          <cell r="H201">
            <v>2.2700000000000001E-2</v>
          </cell>
          <cell r="I201">
            <v>7.4300000000000005E-2</v>
          </cell>
        </row>
        <row r="202">
          <cell r="C202" t="str">
            <v>1970Mayo</v>
          </cell>
          <cell r="D202">
            <v>1970</v>
          </cell>
          <cell r="E202" t="str">
            <v>Mayo</v>
          </cell>
          <cell r="F202">
            <v>0.166714</v>
          </cell>
          <cell r="G202">
            <v>5.0000000000000001E-3</v>
          </cell>
          <cell r="H202">
            <v>2.7799999999999998E-2</v>
          </cell>
          <cell r="I202">
            <v>7.0099999999999996E-2</v>
          </cell>
        </row>
        <row r="203">
          <cell r="C203" t="str">
            <v>1970Junio</v>
          </cell>
          <cell r="D203">
            <v>1970</v>
          </cell>
          <cell r="E203" t="str">
            <v>Junio</v>
          </cell>
          <cell r="F203">
            <v>0.16847100000000001</v>
          </cell>
          <cell r="G203">
            <v>1.0500000000000001E-2</v>
          </cell>
          <cell r="H203">
            <v>3.8699999999999998E-2</v>
          </cell>
          <cell r="I203">
            <v>7.5600000000000001E-2</v>
          </cell>
        </row>
        <row r="204">
          <cell r="C204" t="str">
            <v>1970Julio</v>
          </cell>
          <cell r="D204">
            <v>1970</v>
          </cell>
          <cell r="E204" t="str">
            <v>Julio</v>
          </cell>
          <cell r="F204">
            <v>0.16894400000000001</v>
          </cell>
          <cell r="G204">
            <v>2.8E-3</v>
          </cell>
          <cell r="H204">
            <v>4.1599999999999998E-2</v>
          </cell>
          <cell r="I204">
            <v>7.4399999999999994E-2</v>
          </cell>
        </row>
        <row r="205">
          <cell r="C205" t="str">
            <v>1970Agosto</v>
          </cell>
          <cell r="D205">
            <v>1970</v>
          </cell>
          <cell r="E205" t="str">
            <v>Agosto</v>
          </cell>
          <cell r="F205">
            <v>0.16797000000000001</v>
          </cell>
          <cell r="G205">
            <v>-5.7999999999999996E-3</v>
          </cell>
          <cell r="H205">
            <v>3.56E-2</v>
          </cell>
          <cell r="I205">
            <v>6.4299999999999996E-2</v>
          </cell>
        </row>
        <row r="206">
          <cell r="C206" t="str">
            <v>1970Septiembre</v>
          </cell>
          <cell r="D206">
            <v>1970</v>
          </cell>
          <cell r="E206" t="str">
            <v>Septiembre</v>
          </cell>
          <cell r="F206">
            <v>0.16919000000000001</v>
          </cell>
          <cell r="G206">
            <v>7.3000000000000001E-3</v>
          </cell>
          <cell r="H206">
            <v>4.3099999999999999E-2</v>
          </cell>
          <cell r="I206">
            <v>6.5100000000000005E-2</v>
          </cell>
        </row>
        <row r="207">
          <cell r="C207" t="str">
            <v>1970Octubre</v>
          </cell>
          <cell r="D207">
            <v>1970</v>
          </cell>
          <cell r="E207" t="str">
            <v>Octubre</v>
          </cell>
          <cell r="F207">
            <v>0.16930100000000001</v>
          </cell>
          <cell r="G207">
            <v>6.9999999999999999E-4</v>
          </cell>
          <cell r="H207">
            <v>4.3799999999999999E-2</v>
          </cell>
          <cell r="I207">
            <v>5.2200000000000003E-2</v>
          </cell>
        </row>
        <row r="208">
          <cell r="C208" t="str">
            <v>1970Noviembre</v>
          </cell>
          <cell r="D208">
            <v>1970</v>
          </cell>
          <cell r="E208" t="str">
            <v>Noviembre</v>
          </cell>
          <cell r="F208">
            <v>0.17119300000000001</v>
          </cell>
          <cell r="G208">
            <v>1.12E-2</v>
          </cell>
          <cell r="H208">
            <v>5.5500000000000001E-2</v>
          </cell>
          <cell r="I208">
            <v>6.1199999999999997E-2</v>
          </cell>
        </row>
        <row r="209">
          <cell r="C209" t="str">
            <v>1970Diciembre</v>
          </cell>
          <cell r="D209">
            <v>1970</v>
          </cell>
          <cell r="E209" t="str">
            <v>Diciembre</v>
          </cell>
          <cell r="F209">
            <v>0.172873</v>
          </cell>
          <cell r="G209">
            <v>9.7999999999999997E-3</v>
          </cell>
          <cell r="H209">
            <v>6.5799999999999997E-2</v>
          </cell>
          <cell r="I209">
            <v>6.5799999999999997E-2</v>
          </cell>
        </row>
        <row r="210">
          <cell r="C210" t="str">
            <v>1971Enero</v>
          </cell>
          <cell r="D210">
            <v>1971</v>
          </cell>
          <cell r="E210" t="str">
            <v>Enero</v>
          </cell>
          <cell r="F210">
            <v>0.17560100000000001</v>
          </cell>
          <cell r="G210">
            <v>1.5800000000000002E-2</v>
          </cell>
          <cell r="H210">
            <v>1.5800000000000002E-2</v>
          </cell>
          <cell r="I210">
            <v>8.2600000000000007E-2</v>
          </cell>
        </row>
        <row r="211">
          <cell r="C211" t="str">
            <v>1971Febrero</v>
          </cell>
          <cell r="D211">
            <v>1971</v>
          </cell>
          <cell r="E211" t="str">
            <v>Febrero</v>
          </cell>
          <cell r="F211">
            <v>0.17708199999999999</v>
          </cell>
          <cell r="G211">
            <v>8.3999999999999995E-3</v>
          </cell>
          <cell r="H211">
            <v>2.4299999999999999E-2</v>
          </cell>
          <cell r="I211">
            <v>9.1499999999999998E-2</v>
          </cell>
        </row>
        <row r="212">
          <cell r="C212" t="str">
            <v>1971Marzo</v>
          </cell>
          <cell r="D212">
            <v>1971</v>
          </cell>
          <cell r="E212" t="str">
            <v>Marzo</v>
          </cell>
          <cell r="F212">
            <v>0.17883499999999999</v>
          </cell>
          <cell r="G212">
            <v>9.9000000000000008E-3</v>
          </cell>
          <cell r="H212">
            <v>3.4500000000000003E-2</v>
          </cell>
          <cell r="I212">
            <v>9.2999999999999999E-2</v>
          </cell>
        </row>
        <row r="213">
          <cell r="C213" t="str">
            <v>1971Abril</v>
          </cell>
          <cell r="D213">
            <v>1971</v>
          </cell>
          <cell r="E213" t="str">
            <v>Abril</v>
          </cell>
          <cell r="F213">
            <v>0.18210100000000001</v>
          </cell>
          <cell r="G213">
            <v>1.83E-2</v>
          </cell>
          <cell r="H213">
            <v>5.3400000000000003E-2</v>
          </cell>
          <cell r="I213">
            <v>9.7799999999999998E-2</v>
          </cell>
        </row>
        <row r="214">
          <cell r="C214" t="str">
            <v>1971Mayo</v>
          </cell>
          <cell r="D214">
            <v>1971</v>
          </cell>
          <cell r="E214" t="str">
            <v>Mayo</v>
          </cell>
          <cell r="F214">
            <v>0.184281</v>
          </cell>
          <cell r="G214">
            <v>1.2E-2</v>
          </cell>
          <cell r="H214">
            <v>6.6000000000000003E-2</v>
          </cell>
          <cell r="I214">
            <v>0.10539999999999999</v>
          </cell>
        </row>
        <row r="215">
          <cell r="C215" t="str">
            <v>1971Junio</v>
          </cell>
          <cell r="D215">
            <v>1971</v>
          </cell>
          <cell r="E215" t="str">
            <v>Junio</v>
          </cell>
          <cell r="F215">
            <v>0.18531400000000001</v>
          </cell>
          <cell r="G215">
            <v>5.5999999999999999E-3</v>
          </cell>
          <cell r="H215">
            <v>7.1999999999999995E-2</v>
          </cell>
          <cell r="I215">
            <v>0.1</v>
          </cell>
        </row>
        <row r="216">
          <cell r="C216" t="str">
            <v>1971Julio</v>
          </cell>
          <cell r="D216">
            <v>1971</v>
          </cell>
          <cell r="E216" t="str">
            <v>Julio</v>
          </cell>
          <cell r="F216">
            <v>0.18785299999999999</v>
          </cell>
          <cell r="G216">
            <v>1.37E-2</v>
          </cell>
          <cell r="H216">
            <v>8.6699999999999999E-2</v>
          </cell>
          <cell r="I216">
            <v>0.1119</v>
          </cell>
        </row>
        <row r="217">
          <cell r="C217" t="str">
            <v>1971Agosto</v>
          </cell>
          <cell r="D217">
            <v>1971</v>
          </cell>
          <cell r="E217" t="str">
            <v>Agosto</v>
          </cell>
          <cell r="F217">
            <v>0.189858</v>
          </cell>
          <cell r="G217">
            <v>1.0699999999999999E-2</v>
          </cell>
          <cell r="H217">
            <v>9.8299999999999998E-2</v>
          </cell>
          <cell r="I217">
            <v>0.1303</v>
          </cell>
        </row>
        <row r="218">
          <cell r="C218" t="str">
            <v>1971Septiembre</v>
          </cell>
          <cell r="D218">
            <v>1971</v>
          </cell>
          <cell r="E218" t="str">
            <v>Septiembre</v>
          </cell>
          <cell r="F218">
            <v>0.191415</v>
          </cell>
          <cell r="G218">
            <v>8.2000000000000007E-3</v>
          </cell>
          <cell r="H218">
            <v>0.10730000000000001</v>
          </cell>
          <cell r="I218">
            <v>0.13139999999999999</v>
          </cell>
        </row>
        <row r="219">
          <cell r="C219" t="str">
            <v>1971Octubre</v>
          </cell>
          <cell r="D219">
            <v>1971</v>
          </cell>
          <cell r="E219" t="str">
            <v>Octubre</v>
          </cell>
          <cell r="F219">
            <v>0.194106</v>
          </cell>
          <cell r="G219">
            <v>1.41E-2</v>
          </cell>
          <cell r="H219">
            <v>0.12280000000000001</v>
          </cell>
          <cell r="I219">
            <v>0.14649999999999999</v>
          </cell>
        </row>
        <row r="220">
          <cell r="C220" t="str">
            <v>1971Noviembre</v>
          </cell>
          <cell r="D220">
            <v>1971</v>
          </cell>
          <cell r="E220" t="str">
            <v>Noviembre</v>
          </cell>
          <cell r="F220">
            <v>0.196185</v>
          </cell>
          <cell r="G220">
            <v>1.0699999999999999E-2</v>
          </cell>
          <cell r="H220">
            <v>0.13489999999999999</v>
          </cell>
          <cell r="I220">
            <v>0.14599999999999999</v>
          </cell>
        </row>
        <row r="221">
          <cell r="C221" t="str">
            <v>1971Diciembre</v>
          </cell>
          <cell r="D221">
            <v>1971</v>
          </cell>
          <cell r="E221" t="str">
            <v>Diciembre</v>
          </cell>
          <cell r="F221">
            <v>0.197131</v>
          </cell>
          <cell r="G221">
            <v>4.7999999999999996E-3</v>
          </cell>
          <cell r="H221">
            <v>0.14030000000000001</v>
          </cell>
          <cell r="I221">
            <v>0.14030000000000001</v>
          </cell>
        </row>
        <row r="222">
          <cell r="C222" t="str">
            <v>1972Enero</v>
          </cell>
          <cell r="D222">
            <v>1972</v>
          </cell>
          <cell r="E222" t="str">
            <v>Enero</v>
          </cell>
          <cell r="F222">
            <v>0.19930700000000001</v>
          </cell>
          <cell r="G222">
            <v>1.0999999999999999E-2</v>
          </cell>
          <cell r="H222">
            <v>1.0999999999999999E-2</v>
          </cell>
          <cell r="I222">
            <v>0.13500000000000001</v>
          </cell>
        </row>
        <row r="223">
          <cell r="C223" t="str">
            <v>1972Febrero</v>
          </cell>
          <cell r="D223">
            <v>1972</v>
          </cell>
          <cell r="E223" t="str">
            <v>Febrero</v>
          </cell>
          <cell r="F223">
            <v>0.201597</v>
          </cell>
          <cell r="G223">
            <v>1.15E-2</v>
          </cell>
          <cell r="H223">
            <v>2.2700000000000001E-2</v>
          </cell>
          <cell r="I223">
            <v>0.1384</v>
          </cell>
        </row>
        <row r="224">
          <cell r="C224" t="str">
            <v>1972Marzo</v>
          </cell>
          <cell r="D224">
            <v>1972</v>
          </cell>
          <cell r="E224" t="str">
            <v>Marzo</v>
          </cell>
          <cell r="F224">
            <v>0.20357500000000001</v>
          </cell>
          <cell r="G224">
            <v>9.7999999999999997E-3</v>
          </cell>
          <cell r="H224">
            <v>3.27E-2</v>
          </cell>
          <cell r="I224">
            <v>0.13830000000000001</v>
          </cell>
        </row>
        <row r="225">
          <cell r="C225" t="str">
            <v>1972Abril</v>
          </cell>
          <cell r="D225">
            <v>1972</v>
          </cell>
          <cell r="E225" t="str">
            <v>Abril</v>
          </cell>
          <cell r="F225">
            <v>0.20661299999999999</v>
          </cell>
          <cell r="G225">
            <v>1.49E-2</v>
          </cell>
          <cell r="H225">
            <v>4.8099999999999997E-2</v>
          </cell>
          <cell r="I225">
            <v>0.1346</v>
          </cell>
        </row>
        <row r="226">
          <cell r="C226" t="str">
            <v>1972Mayo</v>
          </cell>
          <cell r="D226">
            <v>1972</v>
          </cell>
          <cell r="E226" t="str">
            <v>Mayo</v>
          </cell>
          <cell r="F226">
            <v>0.20827100000000001</v>
          </cell>
          <cell r="G226">
            <v>8.0000000000000002E-3</v>
          </cell>
          <cell r="H226">
            <v>5.6500000000000002E-2</v>
          </cell>
          <cell r="I226">
            <v>0.13020000000000001</v>
          </cell>
        </row>
        <row r="227">
          <cell r="C227" t="str">
            <v>1972Junio</v>
          </cell>
          <cell r="D227">
            <v>1972</v>
          </cell>
          <cell r="E227" t="str">
            <v>Junio</v>
          </cell>
          <cell r="F227">
            <v>0.21046200000000001</v>
          </cell>
          <cell r="G227">
            <v>1.0500000000000001E-2</v>
          </cell>
          <cell r="H227">
            <v>6.7599999999999993E-2</v>
          </cell>
          <cell r="I227">
            <v>0.13569999999999999</v>
          </cell>
        </row>
        <row r="228">
          <cell r="C228" t="str">
            <v>1972Julio</v>
          </cell>
          <cell r="D228">
            <v>1972</v>
          </cell>
          <cell r="E228" t="str">
            <v>Julio</v>
          </cell>
          <cell r="F228">
            <v>0.21291499999999999</v>
          </cell>
          <cell r="G228">
            <v>1.17E-2</v>
          </cell>
          <cell r="H228">
            <v>8.0100000000000005E-2</v>
          </cell>
          <cell r="I228">
            <v>0.13339999999999999</v>
          </cell>
        </row>
        <row r="229">
          <cell r="C229" t="str">
            <v>1972Agosto</v>
          </cell>
          <cell r="D229">
            <v>1972</v>
          </cell>
          <cell r="E229" t="str">
            <v>Agosto</v>
          </cell>
          <cell r="F229">
            <v>0.21435699999999999</v>
          </cell>
          <cell r="G229">
            <v>6.7999999999999996E-3</v>
          </cell>
          <cell r="H229">
            <v>8.7400000000000005E-2</v>
          </cell>
          <cell r="I229">
            <v>0.129</v>
          </cell>
        </row>
        <row r="230">
          <cell r="C230" t="str">
            <v>1972Septiembre</v>
          </cell>
          <cell r="D230">
            <v>1972</v>
          </cell>
          <cell r="E230" t="str">
            <v>Septiembre</v>
          </cell>
          <cell r="F230">
            <v>0.21745600000000001</v>
          </cell>
          <cell r="G230">
            <v>1.4500000000000001E-2</v>
          </cell>
          <cell r="H230">
            <v>0.1031</v>
          </cell>
          <cell r="I230">
            <v>0.13600000000000001</v>
          </cell>
        </row>
        <row r="231">
          <cell r="C231" t="str">
            <v>1972Octubre</v>
          </cell>
          <cell r="D231">
            <v>1972</v>
          </cell>
          <cell r="E231" t="str">
            <v>Octubre</v>
          </cell>
          <cell r="F231">
            <v>0.22174199999999999</v>
          </cell>
          <cell r="G231">
            <v>1.9699999999999999E-2</v>
          </cell>
          <cell r="H231">
            <v>0.12479999999999999</v>
          </cell>
          <cell r="I231">
            <v>0.1424</v>
          </cell>
        </row>
        <row r="232">
          <cell r="C232" t="str">
            <v>1972Noviembre</v>
          </cell>
          <cell r="D232">
            <v>1972</v>
          </cell>
          <cell r="E232" t="str">
            <v>Noviembre</v>
          </cell>
          <cell r="F232">
            <v>0.22425700000000001</v>
          </cell>
          <cell r="G232">
            <v>1.1299999999999999E-2</v>
          </cell>
          <cell r="H232">
            <v>0.1376</v>
          </cell>
          <cell r="I232">
            <v>0.1431</v>
          </cell>
        </row>
        <row r="233">
          <cell r="C233" t="str">
            <v>1972Diciembre</v>
          </cell>
          <cell r="D233">
            <v>1972</v>
          </cell>
          <cell r="E233" t="str">
            <v>Diciembre</v>
          </cell>
          <cell r="F233">
            <v>0.224714</v>
          </cell>
          <cell r="G233">
            <v>2E-3</v>
          </cell>
          <cell r="H233">
            <v>0.1399</v>
          </cell>
          <cell r="I233">
            <v>0.1399</v>
          </cell>
        </row>
        <row r="234">
          <cell r="C234" t="str">
            <v>1973Enero</v>
          </cell>
          <cell r="D234">
            <v>1973</v>
          </cell>
          <cell r="E234" t="str">
            <v>Enero</v>
          </cell>
          <cell r="F234">
            <v>0.22711400000000001</v>
          </cell>
          <cell r="G234">
            <v>1.0699999999999999E-2</v>
          </cell>
          <cell r="H234">
            <v>1.0699999999999999E-2</v>
          </cell>
          <cell r="I234">
            <v>0.13950000000000001</v>
          </cell>
        </row>
        <row r="235">
          <cell r="C235" t="str">
            <v>1973Febrero</v>
          </cell>
          <cell r="D235">
            <v>1973</v>
          </cell>
          <cell r="E235" t="str">
            <v>Febrero</v>
          </cell>
          <cell r="F235">
            <v>0.231707</v>
          </cell>
          <cell r="G235">
            <v>2.0199999999999999E-2</v>
          </cell>
          <cell r="H235">
            <v>3.1099999999999999E-2</v>
          </cell>
          <cell r="I235">
            <v>0.14940000000000001</v>
          </cell>
        </row>
        <row r="236">
          <cell r="C236" t="str">
            <v>1973Marzo</v>
          </cell>
          <cell r="D236">
            <v>1973</v>
          </cell>
          <cell r="E236" t="str">
            <v>Marzo</v>
          </cell>
          <cell r="F236">
            <v>0.23971600000000001</v>
          </cell>
          <cell r="G236">
            <v>3.4599999999999999E-2</v>
          </cell>
          <cell r="H236">
            <v>6.6799999999999998E-2</v>
          </cell>
          <cell r="I236">
            <v>0.17749999999999999</v>
          </cell>
        </row>
        <row r="237">
          <cell r="C237" t="str">
            <v>1973Abril</v>
          </cell>
          <cell r="D237">
            <v>1973</v>
          </cell>
          <cell r="E237" t="str">
            <v>Abril</v>
          </cell>
          <cell r="F237">
            <v>0.24812400000000001</v>
          </cell>
          <cell r="G237">
            <v>3.5099999999999999E-2</v>
          </cell>
          <cell r="H237">
            <v>0.1042</v>
          </cell>
          <cell r="I237">
            <v>0.2009</v>
          </cell>
        </row>
        <row r="238">
          <cell r="C238" t="str">
            <v>1973Mayo</v>
          </cell>
          <cell r="D238">
            <v>1973</v>
          </cell>
          <cell r="E238" t="str">
            <v>Mayo</v>
          </cell>
          <cell r="F238">
            <v>0.25555299999999997</v>
          </cell>
          <cell r="G238">
            <v>2.9899999999999999E-2</v>
          </cell>
          <cell r="H238">
            <v>0.13719999999999999</v>
          </cell>
          <cell r="I238">
            <v>0.22700000000000001</v>
          </cell>
        </row>
        <row r="239">
          <cell r="C239" t="str">
            <v>1973Junio</v>
          </cell>
          <cell r="D239">
            <v>1973</v>
          </cell>
          <cell r="E239" t="str">
            <v>Junio</v>
          </cell>
          <cell r="F239">
            <v>0.26048900000000003</v>
          </cell>
          <cell r="G239">
            <v>1.9300000000000001E-2</v>
          </cell>
          <cell r="H239">
            <v>0.15920000000000001</v>
          </cell>
          <cell r="I239">
            <v>0.23769999999999999</v>
          </cell>
        </row>
        <row r="240">
          <cell r="C240" t="str">
            <v>1973Julio</v>
          </cell>
          <cell r="D240">
            <v>1973</v>
          </cell>
          <cell r="E240" t="str">
            <v>Julio</v>
          </cell>
          <cell r="F240">
            <v>0.26567299999999999</v>
          </cell>
          <cell r="G240">
            <v>1.9900000000000001E-2</v>
          </cell>
          <cell r="H240">
            <v>0.18229999999999999</v>
          </cell>
          <cell r="I240">
            <v>0.24779999999999999</v>
          </cell>
        </row>
        <row r="241">
          <cell r="C241" t="str">
            <v>1973Agosto</v>
          </cell>
          <cell r="D241">
            <v>1973</v>
          </cell>
          <cell r="E241" t="str">
            <v>Agosto</v>
          </cell>
          <cell r="F241">
            <v>0.26459199999999999</v>
          </cell>
          <cell r="G241">
            <v>-4.1000000000000003E-3</v>
          </cell>
          <cell r="H241">
            <v>0.17749999999999999</v>
          </cell>
          <cell r="I241">
            <v>0.2344</v>
          </cell>
        </row>
        <row r="242">
          <cell r="C242" t="str">
            <v>1973Septiembre</v>
          </cell>
          <cell r="D242">
            <v>1973</v>
          </cell>
          <cell r="E242" t="str">
            <v>Septiembre</v>
          </cell>
          <cell r="F242">
            <v>0.26825199999999999</v>
          </cell>
          <cell r="G242">
            <v>1.38E-2</v>
          </cell>
          <cell r="H242">
            <v>0.19370000000000001</v>
          </cell>
          <cell r="I242">
            <v>0.2336</v>
          </cell>
        </row>
        <row r="243">
          <cell r="C243" t="str">
            <v>1973Octubre</v>
          </cell>
          <cell r="D243">
            <v>1973</v>
          </cell>
          <cell r="E243" t="str">
            <v>Octubre</v>
          </cell>
          <cell r="F243">
            <v>0.269731</v>
          </cell>
          <cell r="G243">
            <v>5.4999999999999997E-3</v>
          </cell>
          <cell r="H243">
            <v>0.20030000000000001</v>
          </cell>
          <cell r="I243">
            <v>0.21640000000000001</v>
          </cell>
        </row>
        <row r="244">
          <cell r="C244" t="str">
            <v>1973Noviembre</v>
          </cell>
          <cell r="D244">
            <v>1973</v>
          </cell>
          <cell r="E244" t="str">
            <v>Noviembre</v>
          </cell>
          <cell r="F244">
            <v>0.275584</v>
          </cell>
          <cell r="G244">
            <v>2.1700000000000001E-2</v>
          </cell>
          <cell r="H244">
            <v>0.22639999999999999</v>
          </cell>
          <cell r="I244">
            <v>0.22889999999999999</v>
          </cell>
        </row>
        <row r="245">
          <cell r="C245" t="str">
            <v>1973Diciembre</v>
          </cell>
          <cell r="D245">
            <v>1973</v>
          </cell>
          <cell r="E245" t="str">
            <v>Diciembre</v>
          </cell>
          <cell r="F245">
            <v>0.278833</v>
          </cell>
          <cell r="G245">
            <v>1.18E-2</v>
          </cell>
          <cell r="H245">
            <v>0.24079999999999999</v>
          </cell>
          <cell r="I245">
            <v>0.24079999999999999</v>
          </cell>
        </row>
        <row r="246">
          <cell r="C246" t="str">
            <v>1974Enero</v>
          </cell>
          <cell r="D246">
            <v>1974</v>
          </cell>
          <cell r="E246" t="str">
            <v>Enero</v>
          </cell>
          <cell r="F246">
            <v>0.28679199999999999</v>
          </cell>
          <cell r="G246">
            <v>2.8500000000000001E-2</v>
          </cell>
          <cell r="H246">
            <v>2.8500000000000001E-2</v>
          </cell>
          <cell r="I246">
            <v>0.26279999999999998</v>
          </cell>
        </row>
        <row r="247">
          <cell r="C247" t="str">
            <v>1974Febrero</v>
          </cell>
          <cell r="D247">
            <v>1974</v>
          </cell>
          <cell r="E247" t="str">
            <v>Febrero</v>
          </cell>
          <cell r="F247">
            <v>0.29406399999999999</v>
          </cell>
          <cell r="G247">
            <v>2.5399999999999999E-2</v>
          </cell>
          <cell r="H247">
            <v>5.4600000000000003E-2</v>
          </cell>
          <cell r="I247">
            <v>0.26910000000000001</v>
          </cell>
        </row>
        <row r="248">
          <cell r="C248" t="str">
            <v>1974Marzo</v>
          </cell>
          <cell r="D248">
            <v>1974</v>
          </cell>
          <cell r="E248" t="str">
            <v>Marzo</v>
          </cell>
          <cell r="F248">
            <v>0.303728</v>
          </cell>
          <cell r="G248">
            <v>3.2899999999999999E-2</v>
          </cell>
          <cell r="H248">
            <v>8.9300000000000004E-2</v>
          </cell>
          <cell r="I248">
            <v>0.26700000000000002</v>
          </cell>
        </row>
        <row r="249">
          <cell r="C249" t="str">
            <v>1974Abril</v>
          </cell>
          <cell r="D249">
            <v>1974</v>
          </cell>
          <cell r="E249" t="str">
            <v>Abril</v>
          </cell>
          <cell r="F249">
            <v>0.311975</v>
          </cell>
          <cell r="G249">
            <v>2.7199999999999998E-2</v>
          </cell>
          <cell r="H249">
            <v>0.11890000000000001</v>
          </cell>
          <cell r="I249">
            <v>0.25729999999999997</v>
          </cell>
        </row>
        <row r="250">
          <cell r="C250" t="str">
            <v>1974Mayo</v>
          </cell>
          <cell r="D250">
            <v>1974</v>
          </cell>
          <cell r="E250" t="str">
            <v>Mayo</v>
          </cell>
          <cell r="F250">
            <v>0.31567299999999998</v>
          </cell>
          <cell r="G250">
            <v>1.1900000000000001E-2</v>
          </cell>
          <cell r="H250">
            <v>0.1321</v>
          </cell>
          <cell r="I250">
            <v>0.23530000000000001</v>
          </cell>
        </row>
        <row r="251">
          <cell r="C251" t="str">
            <v>1974Junio</v>
          </cell>
          <cell r="D251">
            <v>1974</v>
          </cell>
          <cell r="E251" t="str">
            <v>Junio</v>
          </cell>
          <cell r="F251">
            <v>0.318967</v>
          </cell>
          <cell r="G251">
            <v>1.04E-2</v>
          </cell>
          <cell r="H251">
            <v>0.1439</v>
          </cell>
          <cell r="I251">
            <v>0.22450000000000001</v>
          </cell>
        </row>
        <row r="252">
          <cell r="C252" t="str">
            <v>1974Julio</v>
          </cell>
          <cell r="D252">
            <v>1974</v>
          </cell>
          <cell r="E252" t="str">
            <v>Julio</v>
          </cell>
          <cell r="F252">
            <v>0.32199800000000001</v>
          </cell>
          <cell r="G252">
            <v>9.4999999999999998E-3</v>
          </cell>
          <cell r="H252">
            <v>0.15479999999999999</v>
          </cell>
          <cell r="I252">
            <v>0.21199999999999999</v>
          </cell>
        </row>
        <row r="253">
          <cell r="C253" t="str">
            <v>1974Agosto</v>
          </cell>
          <cell r="D253">
            <v>1974</v>
          </cell>
          <cell r="E253" t="str">
            <v>Agosto</v>
          </cell>
          <cell r="F253">
            <v>0.32296599999999998</v>
          </cell>
          <cell r="G253">
            <v>3.0000000000000001E-3</v>
          </cell>
          <cell r="H253">
            <v>0.1583</v>
          </cell>
          <cell r="I253">
            <v>0.22059999999999999</v>
          </cell>
        </row>
        <row r="254">
          <cell r="C254" t="str">
            <v>1974Septiembre</v>
          </cell>
          <cell r="D254">
            <v>1974</v>
          </cell>
          <cell r="E254" t="str">
            <v>Septiembre</v>
          </cell>
          <cell r="F254">
            <v>0.327961</v>
          </cell>
          <cell r="G254">
            <v>1.55E-2</v>
          </cell>
          <cell r="H254">
            <v>0.1762</v>
          </cell>
          <cell r="I254">
            <v>0.22259999999999999</v>
          </cell>
        </row>
        <row r="255">
          <cell r="C255" t="str">
            <v>1974Octubre</v>
          </cell>
          <cell r="D255">
            <v>1974</v>
          </cell>
          <cell r="E255" t="str">
            <v>Octubre</v>
          </cell>
          <cell r="F255">
            <v>0.34174599999999999</v>
          </cell>
          <cell r="G255">
            <v>4.2000000000000003E-2</v>
          </cell>
          <cell r="H255">
            <v>0.22559999999999999</v>
          </cell>
          <cell r="I255">
            <v>0.26700000000000002</v>
          </cell>
        </row>
        <row r="256">
          <cell r="C256" t="str">
            <v>1974Noviembre</v>
          </cell>
          <cell r="D256">
            <v>1974</v>
          </cell>
          <cell r="E256" t="str">
            <v>Noviembre</v>
          </cell>
          <cell r="F256">
            <v>0.34564499999999998</v>
          </cell>
          <cell r="G256">
            <v>1.14E-2</v>
          </cell>
          <cell r="H256">
            <v>0.23960000000000001</v>
          </cell>
          <cell r="I256">
            <v>0.25419999999999998</v>
          </cell>
        </row>
        <row r="257">
          <cell r="C257" t="str">
            <v>1974Diciembre</v>
          </cell>
          <cell r="D257">
            <v>1974</v>
          </cell>
          <cell r="E257" t="str">
            <v>Diciembre</v>
          </cell>
          <cell r="F257">
            <v>0.35230600000000001</v>
          </cell>
          <cell r="G257">
            <v>1.9300000000000001E-2</v>
          </cell>
          <cell r="H257">
            <v>0.26350000000000001</v>
          </cell>
          <cell r="I257">
            <v>0.26350000000000001</v>
          </cell>
        </row>
        <row r="258">
          <cell r="C258" t="str">
            <v>1975Enero</v>
          </cell>
          <cell r="D258">
            <v>1975</v>
          </cell>
          <cell r="E258" t="str">
            <v>Enero</v>
          </cell>
          <cell r="F258">
            <v>0.3624</v>
          </cell>
          <cell r="G258">
            <v>2.86E-2</v>
          </cell>
          <cell r="H258">
            <v>2.86E-2</v>
          </cell>
          <cell r="I258">
            <v>0.2636</v>
          </cell>
        </row>
        <row r="259">
          <cell r="C259" t="str">
            <v>1975Febrero</v>
          </cell>
          <cell r="D259">
            <v>1975</v>
          </cell>
          <cell r="E259" t="str">
            <v>Febrero</v>
          </cell>
          <cell r="F259">
            <v>0.36843700000000001</v>
          </cell>
          <cell r="G259">
            <v>1.67E-2</v>
          </cell>
          <cell r="H259">
            <v>4.58E-2</v>
          </cell>
          <cell r="I259">
            <v>0.25290000000000001</v>
          </cell>
        </row>
        <row r="260">
          <cell r="C260" t="str">
            <v>1975Marzo</v>
          </cell>
          <cell r="D260">
            <v>1975</v>
          </cell>
          <cell r="E260" t="str">
            <v>Marzo</v>
          </cell>
          <cell r="F260">
            <v>0.378548</v>
          </cell>
          <cell r="G260">
            <v>2.7400000000000001E-2</v>
          </cell>
          <cell r="H260">
            <v>7.4499999999999997E-2</v>
          </cell>
          <cell r="I260">
            <v>0.24629999999999999</v>
          </cell>
        </row>
        <row r="261">
          <cell r="C261" t="str">
            <v>1975Abril</v>
          </cell>
          <cell r="D261">
            <v>1975</v>
          </cell>
          <cell r="E261" t="str">
            <v>Abril</v>
          </cell>
          <cell r="F261">
            <v>0.38805299999999998</v>
          </cell>
          <cell r="G261">
            <v>2.5100000000000001E-2</v>
          </cell>
          <cell r="H261">
            <v>0.10150000000000001</v>
          </cell>
          <cell r="I261">
            <v>0.24390000000000001</v>
          </cell>
        </row>
        <row r="262">
          <cell r="C262" t="str">
            <v>1975Mayo</v>
          </cell>
          <cell r="D262">
            <v>1975</v>
          </cell>
          <cell r="E262" t="str">
            <v>Mayo</v>
          </cell>
          <cell r="F262">
            <v>0.39515299999999998</v>
          </cell>
          <cell r="G262">
            <v>1.83E-2</v>
          </cell>
          <cell r="H262">
            <v>0.1216</v>
          </cell>
          <cell r="I262">
            <v>0.25180000000000002</v>
          </cell>
        </row>
        <row r="263">
          <cell r="C263" t="str">
            <v>1975Junio</v>
          </cell>
          <cell r="D263">
            <v>1975</v>
          </cell>
          <cell r="E263" t="str">
            <v>Junio</v>
          </cell>
          <cell r="F263">
            <v>0.39806399999999997</v>
          </cell>
          <cell r="G263">
            <v>7.4000000000000003E-3</v>
          </cell>
          <cell r="H263">
            <v>0.12989999999999999</v>
          </cell>
          <cell r="I263">
            <v>0.248</v>
          </cell>
        </row>
        <row r="264">
          <cell r="C264" t="str">
            <v>1975Julio</v>
          </cell>
          <cell r="D264">
            <v>1975</v>
          </cell>
          <cell r="E264" t="str">
            <v>Julio</v>
          </cell>
          <cell r="F264">
            <v>0.40043699999999999</v>
          </cell>
          <cell r="G264">
            <v>6.0000000000000001E-3</v>
          </cell>
          <cell r="H264">
            <v>0.1366</v>
          </cell>
          <cell r="I264">
            <v>0.24360000000000001</v>
          </cell>
        </row>
        <row r="265">
          <cell r="C265" t="str">
            <v>1975Agosto</v>
          </cell>
          <cell r="D265">
            <v>1975</v>
          </cell>
          <cell r="E265" t="str">
            <v>Agosto</v>
          </cell>
          <cell r="F265">
            <v>0.40044200000000002</v>
          </cell>
          <cell r="G265">
            <v>0</v>
          </cell>
          <cell r="H265">
            <v>0.1366</v>
          </cell>
          <cell r="I265">
            <v>0.2399</v>
          </cell>
        </row>
        <row r="266">
          <cell r="C266" t="str">
            <v>1975Septiembre</v>
          </cell>
          <cell r="D266">
            <v>1975</v>
          </cell>
          <cell r="E266" t="str">
            <v>Septiembre</v>
          </cell>
          <cell r="F266">
            <v>0.40585599999999999</v>
          </cell>
          <cell r="G266">
            <v>1.35E-2</v>
          </cell>
          <cell r="H266">
            <v>0.152</v>
          </cell>
          <cell r="I266">
            <v>0.23749999999999999</v>
          </cell>
        </row>
        <row r="267">
          <cell r="C267" t="str">
            <v>1975Octubre</v>
          </cell>
          <cell r="D267">
            <v>1975</v>
          </cell>
          <cell r="E267" t="str">
            <v>Octubre</v>
          </cell>
          <cell r="F267">
            <v>0.40980299999999997</v>
          </cell>
          <cell r="G267">
            <v>9.7000000000000003E-3</v>
          </cell>
          <cell r="H267">
            <v>0.16320000000000001</v>
          </cell>
          <cell r="I267">
            <v>0.1991</v>
          </cell>
        </row>
        <row r="268">
          <cell r="C268" t="str">
            <v>1975Noviembre</v>
          </cell>
          <cell r="D268">
            <v>1975</v>
          </cell>
          <cell r="E268" t="str">
            <v>Noviembre</v>
          </cell>
          <cell r="F268">
            <v>0.412192</v>
          </cell>
          <cell r="G268">
            <v>5.7999999999999996E-3</v>
          </cell>
          <cell r="H268">
            <v>0.17</v>
          </cell>
          <cell r="I268">
            <v>0.1925</v>
          </cell>
        </row>
        <row r="269">
          <cell r="C269" t="str">
            <v>1975Diciembre</v>
          </cell>
          <cell r="D269">
            <v>1975</v>
          </cell>
          <cell r="E269" t="str">
            <v>Diciembre</v>
          </cell>
          <cell r="F269">
            <v>0.41491699999999998</v>
          </cell>
          <cell r="G269">
            <v>6.6E-3</v>
          </cell>
          <cell r="H269">
            <v>0.1777</v>
          </cell>
          <cell r="I269">
            <v>0.1777</v>
          </cell>
        </row>
        <row r="270">
          <cell r="C270" t="str">
            <v>1976Enero</v>
          </cell>
          <cell r="D270">
            <v>1976</v>
          </cell>
          <cell r="E270" t="str">
            <v>Enero</v>
          </cell>
          <cell r="F270">
            <v>0.42441600000000002</v>
          </cell>
          <cell r="G270">
            <v>2.29E-2</v>
          </cell>
          <cell r="H270">
            <v>2.29E-2</v>
          </cell>
          <cell r="I270">
            <v>0.1711</v>
          </cell>
        </row>
        <row r="271">
          <cell r="C271" t="str">
            <v>1976Febrero</v>
          </cell>
          <cell r="D271">
            <v>1976</v>
          </cell>
          <cell r="E271" t="str">
            <v>Febrero</v>
          </cell>
          <cell r="F271">
            <v>0.43422500000000003</v>
          </cell>
          <cell r="G271">
            <v>2.3099999999999999E-2</v>
          </cell>
          <cell r="H271">
            <v>4.65E-2</v>
          </cell>
          <cell r="I271">
            <v>0.17860000000000001</v>
          </cell>
        </row>
        <row r="272">
          <cell r="C272" t="str">
            <v>1976Marzo</v>
          </cell>
          <cell r="D272">
            <v>1976</v>
          </cell>
          <cell r="E272" t="str">
            <v>Marzo</v>
          </cell>
          <cell r="F272">
            <v>0.44337100000000002</v>
          </cell>
          <cell r="G272">
            <v>2.1100000000000001E-2</v>
          </cell>
          <cell r="H272">
            <v>6.8599999999999994E-2</v>
          </cell>
          <cell r="I272">
            <v>0.17119999999999999</v>
          </cell>
        </row>
        <row r="273">
          <cell r="C273" t="str">
            <v>1976Abril</v>
          </cell>
          <cell r="D273">
            <v>1976</v>
          </cell>
          <cell r="E273" t="str">
            <v>Abril</v>
          </cell>
          <cell r="F273">
            <v>0.45148899999999997</v>
          </cell>
          <cell r="G273">
            <v>1.83E-2</v>
          </cell>
          <cell r="H273">
            <v>8.8099999999999998E-2</v>
          </cell>
          <cell r="I273">
            <v>0.16350000000000001</v>
          </cell>
        </row>
        <row r="274">
          <cell r="C274" t="str">
            <v>1976Mayo</v>
          </cell>
          <cell r="D274">
            <v>1976</v>
          </cell>
          <cell r="E274" t="str">
            <v>Mayo</v>
          </cell>
          <cell r="F274">
            <v>0.45714500000000002</v>
          </cell>
          <cell r="G274">
            <v>1.2500000000000001E-2</v>
          </cell>
          <cell r="H274">
            <v>0.1018</v>
          </cell>
          <cell r="I274">
            <v>0.15690000000000001</v>
          </cell>
        </row>
        <row r="275">
          <cell r="C275" t="str">
            <v>1976Junio</v>
          </cell>
          <cell r="D275">
            <v>1976</v>
          </cell>
          <cell r="E275" t="str">
            <v>Junio</v>
          </cell>
          <cell r="F275">
            <v>0.46864099999999997</v>
          </cell>
          <cell r="G275">
            <v>2.5100000000000001E-2</v>
          </cell>
          <cell r="H275">
            <v>0.1295</v>
          </cell>
          <cell r="I275">
            <v>0.17730000000000001</v>
          </cell>
        </row>
        <row r="276">
          <cell r="C276" t="str">
            <v>1976Julio</v>
          </cell>
          <cell r="D276">
            <v>1976</v>
          </cell>
          <cell r="E276" t="str">
            <v>Julio</v>
          </cell>
          <cell r="F276">
            <v>0.48085099999999997</v>
          </cell>
          <cell r="G276">
            <v>2.6100000000000002E-2</v>
          </cell>
          <cell r="H276">
            <v>0.15890000000000001</v>
          </cell>
          <cell r="I276">
            <v>0.20080000000000001</v>
          </cell>
        </row>
        <row r="277">
          <cell r="C277" t="str">
            <v>1976Agosto</v>
          </cell>
          <cell r="D277">
            <v>1976</v>
          </cell>
          <cell r="E277" t="str">
            <v>Agosto</v>
          </cell>
          <cell r="F277">
            <v>0.48780899999999999</v>
          </cell>
          <cell r="G277">
            <v>1.4500000000000001E-2</v>
          </cell>
          <cell r="H277">
            <v>0.1757</v>
          </cell>
          <cell r="I277">
            <v>0.21820000000000001</v>
          </cell>
        </row>
        <row r="278">
          <cell r="C278" t="str">
            <v>1976Septiembre</v>
          </cell>
          <cell r="D278">
            <v>1976</v>
          </cell>
          <cell r="E278" t="str">
            <v>Septiembre</v>
          </cell>
          <cell r="F278">
            <v>0.496222</v>
          </cell>
          <cell r="G278">
            <v>1.72E-2</v>
          </cell>
          <cell r="H278">
            <v>0.19600000000000001</v>
          </cell>
          <cell r="I278">
            <v>0.22270000000000001</v>
          </cell>
        </row>
        <row r="279">
          <cell r="C279" t="str">
            <v>1976Octubre</v>
          </cell>
          <cell r="D279">
            <v>1976</v>
          </cell>
          <cell r="E279" t="str">
            <v>Octubre</v>
          </cell>
          <cell r="F279">
            <v>0.50423099999999998</v>
          </cell>
          <cell r="G279">
            <v>1.61E-2</v>
          </cell>
          <cell r="H279">
            <v>0.21529999999999999</v>
          </cell>
          <cell r="I279">
            <v>0.23039999999999999</v>
          </cell>
        </row>
        <row r="280">
          <cell r="C280" t="str">
            <v>1976Noviembre</v>
          </cell>
          <cell r="D280">
            <v>1976</v>
          </cell>
          <cell r="E280" t="str">
            <v>Noviembre</v>
          </cell>
          <cell r="F280">
            <v>0.516513</v>
          </cell>
          <cell r="G280">
            <v>2.4400000000000002E-2</v>
          </cell>
          <cell r="H280">
            <v>0.24490000000000001</v>
          </cell>
          <cell r="I280">
            <v>0.25309999999999999</v>
          </cell>
        </row>
        <row r="281">
          <cell r="C281" t="str">
            <v>1976Diciembre</v>
          </cell>
          <cell r="D281">
            <v>1976</v>
          </cell>
          <cell r="E281" t="str">
            <v>Diciembre</v>
          </cell>
          <cell r="F281">
            <v>0.52181200000000005</v>
          </cell>
          <cell r="G281">
            <v>1.03E-2</v>
          </cell>
          <cell r="H281">
            <v>0.2576</v>
          </cell>
          <cell r="I281">
            <v>0.2576</v>
          </cell>
        </row>
        <row r="282">
          <cell r="C282" t="str">
            <v>1977Enero</v>
          </cell>
          <cell r="D282">
            <v>1977</v>
          </cell>
          <cell r="E282" t="str">
            <v>Enero</v>
          </cell>
          <cell r="F282">
            <v>0.533578</v>
          </cell>
          <cell r="G282">
            <v>2.2499999999999999E-2</v>
          </cell>
          <cell r="H282">
            <v>2.2499999999999999E-2</v>
          </cell>
          <cell r="I282">
            <v>0.25719999999999998</v>
          </cell>
        </row>
        <row r="283">
          <cell r="C283" t="str">
            <v>1977Febrero</v>
          </cell>
          <cell r="D283">
            <v>1977</v>
          </cell>
          <cell r="E283" t="str">
            <v>Febrero</v>
          </cell>
          <cell r="F283">
            <v>0.55378400000000005</v>
          </cell>
          <cell r="G283">
            <v>3.7900000000000003E-2</v>
          </cell>
          <cell r="H283">
            <v>6.13E-2</v>
          </cell>
          <cell r="I283">
            <v>0.27529999999999999</v>
          </cell>
        </row>
        <row r="284">
          <cell r="C284" t="str">
            <v>1977Marzo</v>
          </cell>
          <cell r="D284">
            <v>1977</v>
          </cell>
          <cell r="E284" t="str">
            <v>Marzo</v>
          </cell>
          <cell r="F284">
            <v>0.57599800000000001</v>
          </cell>
          <cell r="G284">
            <v>4.0099999999999997E-2</v>
          </cell>
          <cell r="H284">
            <v>0.1038</v>
          </cell>
          <cell r="I284">
            <v>0.29909999999999998</v>
          </cell>
        </row>
        <row r="285">
          <cell r="C285" t="str">
            <v>1977Abril</v>
          </cell>
          <cell r="D285">
            <v>1977</v>
          </cell>
          <cell r="E285" t="str">
            <v>Abril</v>
          </cell>
          <cell r="F285">
            <v>0.61688799999999999</v>
          </cell>
          <cell r="G285">
            <v>7.0999999999999994E-2</v>
          </cell>
          <cell r="H285">
            <v>0.1822</v>
          </cell>
          <cell r="I285">
            <v>0.36630000000000001</v>
          </cell>
        </row>
        <row r="286">
          <cell r="C286" t="str">
            <v>1977Mayo</v>
          </cell>
          <cell r="D286">
            <v>1977</v>
          </cell>
          <cell r="E286" t="str">
            <v>Mayo</v>
          </cell>
          <cell r="F286">
            <v>0.64388599999999996</v>
          </cell>
          <cell r="G286">
            <v>4.3799999999999999E-2</v>
          </cell>
          <cell r="H286">
            <v>0.2339</v>
          </cell>
          <cell r="I286">
            <v>0.40849999999999997</v>
          </cell>
        </row>
        <row r="287">
          <cell r="C287" t="str">
            <v>1977Junio</v>
          </cell>
          <cell r="D287">
            <v>1977</v>
          </cell>
          <cell r="E287" t="str">
            <v>Junio</v>
          </cell>
          <cell r="F287">
            <v>0.66381100000000004</v>
          </cell>
          <cell r="G287">
            <v>3.09E-2</v>
          </cell>
          <cell r="H287">
            <v>0.27210000000000001</v>
          </cell>
          <cell r="I287">
            <v>0.41649999999999998</v>
          </cell>
        </row>
        <row r="288">
          <cell r="C288" t="str">
            <v>1977Julio</v>
          </cell>
          <cell r="D288">
            <v>1977</v>
          </cell>
          <cell r="E288" t="str">
            <v>Julio</v>
          </cell>
          <cell r="F288">
            <v>0.67052400000000001</v>
          </cell>
          <cell r="G288">
            <v>1.01E-2</v>
          </cell>
          <cell r="H288">
            <v>0.28499999999999998</v>
          </cell>
          <cell r="I288">
            <v>0.39450000000000002</v>
          </cell>
        </row>
        <row r="289">
          <cell r="C289" t="str">
            <v>1977Agosto</v>
          </cell>
          <cell r="D289">
            <v>1977</v>
          </cell>
          <cell r="E289" t="str">
            <v>Agosto</v>
          </cell>
          <cell r="F289">
            <v>0.66835100000000003</v>
          </cell>
          <cell r="G289">
            <v>-3.2000000000000002E-3</v>
          </cell>
          <cell r="H289">
            <v>0.28079999999999999</v>
          </cell>
          <cell r="I289">
            <v>0.37009999999999998</v>
          </cell>
        </row>
        <row r="290">
          <cell r="C290" t="str">
            <v>1977Septiembre</v>
          </cell>
          <cell r="D290">
            <v>1977</v>
          </cell>
          <cell r="E290" t="str">
            <v>Septiembre</v>
          </cell>
          <cell r="F290">
            <v>0.66925400000000002</v>
          </cell>
          <cell r="G290">
            <v>1.4E-3</v>
          </cell>
          <cell r="H290">
            <v>0.28260000000000002</v>
          </cell>
          <cell r="I290">
            <v>0.34870000000000001</v>
          </cell>
        </row>
        <row r="291">
          <cell r="C291" t="str">
            <v>1977Octubre</v>
          </cell>
          <cell r="D291">
            <v>1977</v>
          </cell>
          <cell r="E291" t="str">
            <v>Octubre</v>
          </cell>
          <cell r="F291">
            <v>0.66762200000000005</v>
          </cell>
          <cell r="G291">
            <v>-2.3999999999999998E-3</v>
          </cell>
          <cell r="H291">
            <v>0.27939999999999998</v>
          </cell>
          <cell r="I291">
            <v>0.32400000000000001</v>
          </cell>
        </row>
        <row r="292">
          <cell r="C292" t="str">
            <v>1977Noviembre</v>
          </cell>
          <cell r="D292">
            <v>1977</v>
          </cell>
          <cell r="E292" t="str">
            <v>Noviembre</v>
          </cell>
          <cell r="F292">
            <v>0.66858799999999996</v>
          </cell>
          <cell r="G292">
            <v>1.4E-3</v>
          </cell>
          <cell r="H292">
            <v>0.28129999999999999</v>
          </cell>
          <cell r="I292">
            <v>0.2944</v>
          </cell>
        </row>
        <row r="293">
          <cell r="C293" t="str">
            <v>1977Diciembre</v>
          </cell>
          <cell r="D293">
            <v>1977</v>
          </cell>
          <cell r="E293" t="str">
            <v>Diciembre</v>
          </cell>
          <cell r="F293">
            <v>0.67163300000000004</v>
          </cell>
          <cell r="G293">
            <v>4.5999999999999999E-3</v>
          </cell>
          <cell r="H293">
            <v>0.28710000000000002</v>
          </cell>
          <cell r="I293">
            <v>0.28710000000000002</v>
          </cell>
        </row>
        <row r="294">
          <cell r="C294" t="str">
            <v>1978Enero</v>
          </cell>
          <cell r="D294">
            <v>1978</v>
          </cell>
          <cell r="E294" t="str">
            <v>Enero</v>
          </cell>
          <cell r="F294">
            <v>0.67879400000000001</v>
          </cell>
          <cell r="G294">
            <v>1.0699999999999999E-2</v>
          </cell>
          <cell r="H294">
            <v>1.0699999999999999E-2</v>
          </cell>
          <cell r="I294">
            <v>0.2722</v>
          </cell>
        </row>
        <row r="295">
          <cell r="C295" t="str">
            <v>1978Febrero</v>
          </cell>
          <cell r="D295">
            <v>1978</v>
          </cell>
          <cell r="E295" t="str">
            <v>Febrero</v>
          </cell>
          <cell r="F295">
            <v>0.688697</v>
          </cell>
          <cell r="G295">
            <v>1.46E-2</v>
          </cell>
          <cell r="H295">
            <v>2.5399999999999999E-2</v>
          </cell>
          <cell r="I295">
            <v>0.24360000000000001</v>
          </cell>
        </row>
        <row r="296">
          <cell r="C296" t="str">
            <v>1978Marzo</v>
          </cell>
          <cell r="D296">
            <v>1978</v>
          </cell>
          <cell r="E296" t="str">
            <v>Marzo</v>
          </cell>
          <cell r="F296">
            <v>0.71075900000000003</v>
          </cell>
          <cell r="G296">
            <v>3.2000000000000001E-2</v>
          </cell>
          <cell r="H296">
            <v>5.8299999999999998E-2</v>
          </cell>
          <cell r="I296">
            <v>0.23400000000000001</v>
          </cell>
        </row>
        <row r="297">
          <cell r="C297" t="str">
            <v>1978Abril</v>
          </cell>
          <cell r="D297">
            <v>1978</v>
          </cell>
          <cell r="E297" t="str">
            <v>Abril</v>
          </cell>
          <cell r="F297">
            <v>0.72225600000000001</v>
          </cell>
          <cell r="G297">
            <v>1.6199999999999999E-2</v>
          </cell>
          <cell r="H297">
            <v>7.5399999999999995E-2</v>
          </cell>
          <cell r="I297">
            <v>0.17080000000000001</v>
          </cell>
        </row>
        <row r="298">
          <cell r="C298" t="str">
            <v>1978Mayo</v>
          </cell>
          <cell r="D298">
            <v>1978</v>
          </cell>
          <cell r="E298" t="str">
            <v>Mayo</v>
          </cell>
          <cell r="F298">
            <v>0.73885599999999996</v>
          </cell>
          <cell r="G298">
            <v>2.3E-2</v>
          </cell>
          <cell r="H298">
            <v>0.10009999999999999</v>
          </cell>
          <cell r="I298">
            <v>0.14749999999999999</v>
          </cell>
        </row>
        <row r="299">
          <cell r="C299" t="str">
            <v>1978Junio</v>
          </cell>
          <cell r="D299">
            <v>1978</v>
          </cell>
          <cell r="E299" t="str">
            <v>Junio</v>
          </cell>
          <cell r="F299">
            <v>0.75762099999999999</v>
          </cell>
          <cell r="G299">
            <v>2.5399999999999999E-2</v>
          </cell>
          <cell r="H299">
            <v>0.128</v>
          </cell>
          <cell r="I299">
            <v>0.14130000000000001</v>
          </cell>
        </row>
        <row r="300">
          <cell r="C300" t="str">
            <v>1978Julio</v>
          </cell>
          <cell r="D300">
            <v>1978</v>
          </cell>
          <cell r="E300" t="str">
            <v>Julio</v>
          </cell>
          <cell r="F300">
            <v>0.75561299999999998</v>
          </cell>
          <cell r="G300">
            <v>-2.7000000000000001E-3</v>
          </cell>
          <cell r="H300">
            <v>0.125</v>
          </cell>
          <cell r="I300">
            <v>0.12690000000000001</v>
          </cell>
        </row>
        <row r="301">
          <cell r="C301" t="str">
            <v>1978Agosto</v>
          </cell>
          <cell r="D301">
            <v>1978</v>
          </cell>
          <cell r="E301" t="str">
            <v>Agosto</v>
          </cell>
          <cell r="F301">
            <v>0.75664500000000001</v>
          </cell>
          <cell r="G301">
            <v>1.4E-3</v>
          </cell>
          <cell r="H301">
            <v>0.12659999999999999</v>
          </cell>
          <cell r="I301">
            <v>0.1321</v>
          </cell>
        </row>
        <row r="302">
          <cell r="C302" t="str">
            <v>1978Septiembre</v>
          </cell>
          <cell r="D302">
            <v>1978</v>
          </cell>
          <cell r="E302" t="str">
            <v>Septiembre</v>
          </cell>
          <cell r="F302">
            <v>0.75980000000000003</v>
          </cell>
          <cell r="G302">
            <v>4.1999999999999997E-3</v>
          </cell>
          <cell r="H302">
            <v>0.1313</v>
          </cell>
          <cell r="I302">
            <v>0.1353</v>
          </cell>
        </row>
        <row r="303">
          <cell r="C303" t="str">
            <v>1978Octubre</v>
          </cell>
          <cell r="D303">
            <v>1978</v>
          </cell>
          <cell r="E303" t="str">
            <v>Octubre</v>
          </cell>
          <cell r="F303">
            <v>0.77551599999999998</v>
          </cell>
          <cell r="G303">
            <v>2.07E-2</v>
          </cell>
          <cell r="H303">
            <v>0.1547</v>
          </cell>
          <cell r="I303">
            <v>0.16159999999999999</v>
          </cell>
        </row>
        <row r="304">
          <cell r="C304" t="str">
            <v>1978Noviembre</v>
          </cell>
          <cell r="D304">
            <v>1978</v>
          </cell>
          <cell r="E304" t="str">
            <v>Noviembre</v>
          </cell>
          <cell r="F304">
            <v>0.786385</v>
          </cell>
          <cell r="G304">
            <v>1.4E-2</v>
          </cell>
          <cell r="H304">
            <v>0.1709</v>
          </cell>
          <cell r="I304">
            <v>0.1762</v>
          </cell>
        </row>
        <row r="305">
          <cell r="C305" t="str">
            <v>1978Diciembre</v>
          </cell>
          <cell r="D305">
            <v>1978</v>
          </cell>
          <cell r="E305" t="str">
            <v>Diciembre</v>
          </cell>
          <cell r="F305">
            <v>0.79536899999999999</v>
          </cell>
          <cell r="G305">
            <v>1.14E-2</v>
          </cell>
          <cell r="H305">
            <v>0.1842</v>
          </cell>
          <cell r="I305">
            <v>0.1842</v>
          </cell>
        </row>
        <row r="306">
          <cell r="C306" t="str">
            <v>1979Enero</v>
          </cell>
          <cell r="D306">
            <v>1979</v>
          </cell>
          <cell r="E306" t="str">
            <v>Enero</v>
          </cell>
          <cell r="F306">
            <v>0.82161499999999998</v>
          </cell>
          <cell r="G306">
            <v>3.3000000000000002E-2</v>
          </cell>
          <cell r="H306">
            <v>3.3000000000000002E-2</v>
          </cell>
          <cell r="I306">
            <v>0.2104</v>
          </cell>
        </row>
        <row r="307">
          <cell r="C307" t="str">
            <v>1979Febrero</v>
          </cell>
          <cell r="D307">
            <v>1979</v>
          </cell>
          <cell r="E307" t="str">
            <v>Febrero</v>
          </cell>
          <cell r="F307">
            <v>0.83672800000000003</v>
          </cell>
          <cell r="G307">
            <v>1.84E-2</v>
          </cell>
          <cell r="H307">
            <v>5.1999999999999998E-2</v>
          </cell>
          <cell r="I307">
            <v>0.21490000000000001</v>
          </cell>
        </row>
        <row r="308">
          <cell r="C308" t="str">
            <v>1979Marzo</v>
          </cell>
          <cell r="D308">
            <v>1979</v>
          </cell>
          <cell r="E308" t="str">
            <v>Marzo</v>
          </cell>
          <cell r="F308">
            <v>0.87092899999999995</v>
          </cell>
          <cell r="G308">
            <v>4.0899999999999999E-2</v>
          </cell>
          <cell r="H308">
            <v>9.5000000000000001E-2</v>
          </cell>
          <cell r="I308">
            <v>0.2253</v>
          </cell>
        </row>
        <row r="309">
          <cell r="C309" t="str">
            <v>1979Abril</v>
          </cell>
          <cell r="D309">
            <v>1979</v>
          </cell>
          <cell r="E309" t="str">
            <v>Abril</v>
          </cell>
          <cell r="F309">
            <v>0.88683599999999996</v>
          </cell>
          <cell r="G309">
            <v>1.83E-2</v>
          </cell>
          <cell r="H309">
            <v>0.115</v>
          </cell>
          <cell r="I309">
            <v>0.22789999999999999</v>
          </cell>
        </row>
        <row r="310">
          <cell r="C310" t="str">
            <v>1979Mayo</v>
          </cell>
          <cell r="D310">
            <v>1979</v>
          </cell>
          <cell r="E310" t="str">
            <v>Mayo</v>
          </cell>
          <cell r="F310">
            <v>0.90592499999999998</v>
          </cell>
          <cell r="G310">
            <v>2.1499999999999998E-2</v>
          </cell>
          <cell r="H310">
            <v>0.13900000000000001</v>
          </cell>
          <cell r="I310">
            <v>0.2261</v>
          </cell>
        </row>
        <row r="311">
          <cell r="C311" t="str">
            <v>1979Junio</v>
          </cell>
          <cell r="D311">
            <v>1979</v>
          </cell>
          <cell r="E311" t="str">
            <v>Junio</v>
          </cell>
          <cell r="F311">
            <v>0.92103699999999999</v>
          </cell>
          <cell r="G311">
            <v>1.67E-2</v>
          </cell>
          <cell r="H311">
            <v>0.158</v>
          </cell>
          <cell r="I311">
            <v>0.2157</v>
          </cell>
        </row>
        <row r="312">
          <cell r="C312" t="str">
            <v>1979Julio</v>
          </cell>
          <cell r="D312">
            <v>1979</v>
          </cell>
          <cell r="E312" t="str">
            <v>Julio</v>
          </cell>
          <cell r="F312">
            <v>0.93296699999999999</v>
          </cell>
          <cell r="G312">
            <v>1.29E-2</v>
          </cell>
          <cell r="H312">
            <v>0.17299999999999999</v>
          </cell>
          <cell r="I312">
            <v>0.23469999999999999</v>
          </cell>
        </row>
        <row r="313">
          <cell r="C313" t="str">
            <v>1979Agosto</v>
          </cell>
          <cell r="D313">
            <v>1979</v>
          </cell>
          <cell r="E313" t="str">
            <v>Agosto</v>
          </cell>
          <cell r="F313">
            <v>0.94967000000000001</v>
          </cell>
          <cell r="G313">
            <v>1.7899999999999999E-2</v>
          </cell>
          <cell r="H313">
            <v>0.19400000000000001</v>
          </cell>
          <cell r="I313">
            <v>0.25509999999999999</v>
          </cell>
        </row>
        <row r="314">
          <cell r="C314" t="str">
            <v>1979Septiembre</v>
          </cell>
          <cell r="D314">
            <v>1979</v>
          </cell>
          <cell r="E314" t="str">
            <v>Septiembre</v>
          </cell>
          <cell r="F314">
            <v>0.97034900000000002</v>
          </cell>
          <cell r="G314">
            <v>2.18E-2</v>
          </cell>
          <cell r="H314">
            <v>0.22</v>
          </cell>
          <cell r="I314">
            <v>0.27710000000000001</v>
          </cell>
        </row>
        <row r="315">
          <cell r="C315" t="str">
            <v>1979Octubre</v>
          </cell>
          <cell r="D315">
            <v>1979</v>
          </cell>
          <cell r="E315" t="str">
            <v>Octubre</v>
          </cell>
          <cell r="F315">
            <v>0.98387100000000005</v>
          </cell>
          <cell r="G315">
            <v>1.3899999999999999E-2</v>
          </cell>
          <cell r="H315">
            <v>0.23699999999999999</v>
          </cell>
          <cell r="I315">
            <v>0.26869999999999999</v>
          </cell>
        </row>
        <row r="316">
          <cell r="C316" t="str">
            <v>1979Noviembre</v>
          </cell>
          <cell r="D316">
            <v>1979</v>
          </cell>
          <cell r="E316" t="str">
            <v>Noviembre</v>
          </cell>
          <cell r="F316">
            <v>1.0077320000000001</v>
          </cell>
          <cell r="G316">
            <v>2.4199999999999999E-2</v>
          </cell>
          <cell r="H316">
            <v>0.26700000000000002</v>
          </cell>
          <cell r="I316">
            <v>0.28149999999999997</v>
          </cell>
        </row>
        <row r="317">
          <cell r="C317" t="str">
            <v>1979Diciembre</v>
          </cell>
          <cell r="D317">
            <v>1979</v>
          </cell>
          <cell r="E317" t="str">
            <v>Diciembre</v>
          </cell>
          <cell r="F317">
            <v>1.0244340000000001</v>
          </cell>
          <cell r="G317">
            <v>1.66E-2</v>
          </cell>
          <cell r="H317">
            <v>0.28799999999999998</v>
          </cell>
          <cell r="I317">
            <v>0.28799999999999998</v>
          </cell>
        </row>
        <row r="318">
          <cell r="C318" t="str">
            <v>1980Enero</v>
          </cell>
          <cell r="D318">
            <v>1980</v>
          </cell>
          <cell r="E318" t="str">
            <v>Enero</v>
          </cell>
          <cell r="F318">
            <v>1.0482959999999999</v>
          </cell>
          <cell r="G318">
            <v>2.3300000000000001E-2</v>
          </cell>
          <cell r="H318">
            <v>2.3300000000000001E-2</v>
          </cell>
          <cell r="I318">
            <v>0.27589999999999998</v>
          </cell>
        </row>
        <row r="319">
          <cell r="C319" t="str">
            <v>1980Febrero</v>
          </cell>
          <cell r="D319">
            <v>1980</v>
          </cell>
          <cell r="E319" t="str">
            <v>Febrero</v>
          </cell>
          <cell r="F319">
            <v>1.059431</v>
          </cell>
          <cell r="G319">
            <v>1.06E-2</v>
          </cell>
          <cell r="H319">
            <v>3.4200000000000001E-2</v>
          </cell>
          <cell r="I319">
            <v>0.26619999999999999</v>
          </cell>
        </row>
        <row r="320">
          <cell r="C320" t="str">
            <v>1980Marzo</v>
          </cell>
          <cell r="D320">
            <v>1980</v>
          </cell>
          <cell r="E320" t="str">
            <v>Marzo</v>
          </cell>
          <cell r="F320">
            <v>1.081701</v>
          </cell>
          <cell r="G320">
            <v>2.1000000000000001E-2</v>
          </cell>
          <cell r="H320">
            <v>5.5899999999999998E-2</v>
          </cell>
          <cell r="I320">
            <v>0.24199999999999999</v>
          </cell>
        </row>
        <row r="321">
          <cell r="C321" t="str">
            <v>1980Abril</v>
          </cell>
          <cell r="D321">
            <v>1980</v>
          </cell>
          <cell r="E321" t="str">
            <v>Abril</v>
          </cell>
          <cell r="F321">
            <v>1.1230610000000001</v>
          </cell>
          <cell r="G321">
            <v>3.8199999999999998E-2</v>
          </cell>
          <cell r="H321">
            <v>9.6299999999999997E-2</v>
          </cell>
          <cell r="I321">
            <v>0.26640000000000003</v>
          </cell>
        </row>
        <row r="322">
          <cell r="C322" t="str">
            <v>1980Mayo</v>
          </cell>
          <cell r="D322">
            <v>1980</v>
          </cell>
          <cell r="E322" t="str">
            <v>Mayo</v>
          </cell>
          <cell r="F322">
            <v>1.1620330000000001</v>
          </cell>
          <cell r="G322">
            <v>3.4700000000000002E-2</v>
          </cell>
          <cell r="H322">
            <v>0.1343</v>
          </cell>
          <cell r="I322">
            <v>0.28270000000000001</v>
          </cell>
        </row>
        <row r="323">
          <cell r="C323" t="str">
            <v>1980Junio</v>
          </cell>
          <cell r="D323">
            <v>1980</v>
          </cell>
          <cell r="E323" t="str">
            <v>Junio</v>
          </cell>
          <cell r="F323">
            <v>1.17635</v>
          </cell>
          <cell r="G323">
            <v>1.23E-2</v>
          </cell>
          <cell r="H323">
            <v>0.14829999999999999</v>
          </cell>
          <cell r="I323">
            <v>0.2772</v>
          </cell>
        </row>
        <row r="324">
          <cell r="C324" t="str">
            <v>1980Julio</v>
          </cell>
          <cell r="D324">
            <v>1980</v>
          </cell>
          <cell r="E324" t="str">
            <v>Julio</v>
          </cell>
          <cell r="F324">
            <v>1.1882809999999999</v>
          </cell>
          <cell r="G324">
            <v>1.01E-2</v>
          </cell>
          <cell r="H324">
            <v>0.15989999999999999</v>
          </cell>
          <cell r="I324">
            <v>0.2737</v>
          </cell>
        </row>
        <row r="325">
          <cell r="C325" t="str">
            <v>1980Agosto</v>
          </cell>
          <cell r="D325">
            <v>1980</v>
          </cell>
          <cell r="E325" t="str">
            <v>Agosto</v>
          </cell>
          <cell r="F325">
            <v>1.1978249999999999</v>
          </cell>
          <cell r="G325">
            <v>8.0000000000000002E-3</v>
          </cell>
          <cell r="H325">
            <v>0.16919999999999999</v>
          </cell>
          <cell r="I325">
            <v>0.26129999999999998</v>
          </cell>
        </row>
        <row r="326">
          <cell r="C326" t="str">
            <v>1980Septiembre</v>
          </cell>
          <cell r="D326">
            <v>1980</v>
          </cell>
          <cell r="E326" t="str">
            <v>Septiembre</v>
          </cell>
          <cell r="F326">
            <v>1.2177089999999999</v>
          </cell>
          <cell r="G326">
            <v>1.66E-2</v>
          </cell>
          <cell r="H326">
            <v>0.18870000000000001</v>
          </cell>
          <cell r="I326">
            <v>0.25490000000000002</v>
          </cell>
        </row>
        <row r="327">
          <cell r="C327" t="str">
            <v>1980Octubre</v>
          </cell>
          <cell r="D327">
            <v>1980</v>
          </cell>
          <cell r="E327" t="str">
            <v>Octubre</v>
          </cell>
          <cell r="F327">
            <v>1.2447520000000001</v>
          </cell>
          <cell r="G327">
            <v>2.2200000000000001E-2</v>
          </cell>
          <cell r="H327">
            <v>0.21510000000000001</v>
          </cell>
          <cell r="I327">
            <v>0.26519999999999999</v>
          </cell>
        </row>
        <row r="328">
          <cell r="C328" t="str">
            <v>1980Noviembre</v>
          </cell>
          <cell r="D328">
            <v>1980</v>
          </cell>
          <cell r="E328" t="str">
            <v>Noviembre</v>
          </cell>
          <cell r="F328">
            <v>1.2717940000000001</v>
          </cell>
          <cell r="G328">
            <v>2.1700000000000001E-2</v>
          </cell>
          <cell r="H328">
            <v>0.24149999999999999</v>
          </cell>
          <cell r="I328">
            <v>0.26200000000000001</v>
          </cell>
        </row>
        <row r="329">
          <cell r="C329" t="str">
            <v>1980Diciembre</v>
          </cell>
          <cell r="D329">
            <v>1980</v>
          </cell>
          <cell r="E329" t="str">
            <v>Diciembre</v>
          </cell>
          <cell r="F329">
            <v>1.2892920000000001</v>
          </cell>
          <cell r="G329">
            <v>1.37E-2</v>
          </cell>
          <cell r="H329">
            <v>0.25850000000000001</v>
          </cell>
          <cell r="I329">
            <v>0.25850000000000001</v>
          </cell>
        </row>
        <row r="330">
          <cell r="C330" t="str">
            <v>1981Enero</v>
          </cell>
          <cell r="D330">
            <v>1981</v>
          </cell>
          <cell r="E330" t="str">
            <v>Enero</v>
          </cell>
          <cell r="F330">
            <v>1.317369</v>
          </cell>
          <cell r="G330">
            <v>2.0899999999999998E-2</v>
          </cell>
          <cell r="H330">
            <v>2.0899999999999998E-2</v>
          </cell>
          <cell r="I330">
            <v>0.25669999999999998</v>
          </cell>
        </row>
        <row r="331">
          <cell r="C331" t="str">
            <v>1981Febrero</v>
          </cell>
          <cell r="D331">
            <v>1981</v>
          </cell>
          <cell r="E331" t="str">
            <v>Febrero</v>
          </cell>
          <cell r="F331">
            <v>1.356023</v>
          </cell>
          <cell r="G331">
            <v>2.93E-2</v>
          </cell>
          <cell r="H331">
            <v>5.0799999999999998E-2</v>
          </cell>
          <cell r="I331">
            <v>0.28000000000000003</v>
          </cell>
        </row>
        <row r="332">
          <cell r="C332" t="str">
            <v>1981Marzo</v>
          </cell>
          <cell r="D332">
            <v>1981</v>
          </cell>
          <cell r="E332" t="str">
            <v>Marzo</v>
          </cell>
          <cell r="F332">
            <v>1.3934059999999999</v>
          </cell>
          <cell r="G332">
            <v>2.75E-2</v>
          </cell>
          <cell r="H332">
            <v>7.9799999999999996E-2</v>
          </cell>
          <cell r="I332">
            <v>0.28820000000000001</v>
          </cell>
        </row>
        <row r="333">
          <cell r="C333" t="str">
            <v>1981Abril</v>
          </cell>
          <cell r="D333">
            <v>1981</v>
          </cell>
          <cell r="E333" t="str">
            <v>Abril</v>
          </cell>
          <cell r="F333">
            <v>1.426812</v>
          </cell>
          <cell r="G333">
            <v>2.3800000000000002E-2</v>
          </cell>
          <cell r="H333">
            <v>0.1057</v>
          </cell>
          <cell r="I333">
            <v>0.27050000000000002</v>
          </cell>
        </row>
        <row r="334">
          <cell r="C334" t="str">
            <v>1981Mayo</v>
          </cell>
          <cell r="D334">
            <v>1981</v>
          </cell>
          <cell r="E334" t="str">
            <v>Mayo</v>
          </cell>
          <cell r="F334">
            <v>1.464353</v>
          </cell>
          <cell r="G334">
            <v>2.63E-2</v>
          </cell>
          <cell r="H334">
            <v>0.1348</v>
          </cell>
          <cell r="I334">
            <v>0.26019999999999999</v>
          </cell>
        </row>
        <row r="335">
          <cell r="C335" t="str">
            <v>1981Junio</v>
          </cell>
          <cell r="D335">
            <v>1981</v>
          </cell>
          <cell r="E335" t="str">
            <v>Junio</v>
          </cell>
          <cell r="F335">
            <v>1.5042009999999999</v>
          </cell>
          <cell r="G335">
            <v>2.7199999999999998E-2</v>
          </cell>
          <cell r="H335">
            <v>0.1658</v>
          </cell>
          <cell r="I335">
            <v>0.2787</v>
          </cell>
        </row>
        <row r="336">
          <cell r="C336" t="str">
            <v>1981Julio</v>
          </cell>
          <cell r="D336">
            <v>1981</v>
          </cell>
          <cell r="E336" t="str">
            <v>Julio</v>
          </cell>
          <cell r="F336">
            <v>1.5320389999999999</v>
          </cell>
          <cell r="G336">
            <v>1.8499999999999999E-2</v>
          </cell>
          <cell r="H336">
            <v>0.18729999999999999</v>
          </cell>
          <cell r="I336">
            <v>0.2893</v>
          </cell>
        </row>
        <row r="337">
          <cell r="C337" t="str">
            <v>1981Agosto</v>
          </cell>
          <cell r="D337">
            <v>1981</v>
          </cell>
          <cell r="E337" t="str">
            <v>Agosto</v>
          </cell>
          <cell r="F337">
            <v>1.5514460000000001</v>
          </cell>
          <cell r="G337">
            <v>1.2699999999999999E-2</v>
          </cell>
          <cell r="H337">
            <v>0.2024</v>
          </cell>
          <cell r="I337">
            <v>0.29520000000000002</v>
          </cell>
        </row>
        <row r="338">
          <cell r="C338" t="str">
            <v>1981Septiembre</v>
          </cell>
          <cell r="D338">
            <v>1981</v>
          </cell>
          <cell r="E338" t="str">
            <v>Septiembre</v>
          </cell>
          <cell r="F338">
            <v>1.5626599999999999</v>
          </cell>
          <cell r="G338">
            <v>7.1999999999999998E-3</v>
          </cell>
          <cell r="H338">
            <v>0.21110000000000001</v>
          </cell>
          <cell r="I338">
            <v>0.2833</v>
          </cell>
        </row>
        <row r="339">
          <cell r="C339" t="str">
            <v>1981Octubre</v>
          </cell>
          <cell r="D339">
            <v>1981</v>
          </cell>
          <cell r="E339" t="str">
            <v>Octubre</v>
          </cell>
          <cell r="F339">
            <v>1.5820669999999999</v>
          </cell>
          <cell r="G339">
            <v>1.24E-2</v>
          </cell>
          <cell r="H339">
            <v>0.2261</v>
          </cell>
          <cell r="I339">
            <v>0.27100000000000002</v>
          </cell>
        </row>
        <row r="340">
          <cell r="C340" t="str">
            <v>1981Noviembre</v>
          </cell>
          <cell r="D340">
            <v>1981</v>
          </cell>
          <cell r="E340" t="str">
            <v>Noviembre</v>
          </cell>
          <cell r="F340">
            <v>1.606962</v>
          </cell>
          <cell r="G340">
            <v>1.5699999999999999E-2</v>
          </cell>
          <cell r="H340">
            <v>0.24540000000000001</v>
          </cell>
          <cell r="I340">
            <v>0.26350000000000001</v>
          </cell>
        </row>
        <row r="341">
          <cell r="C341" t="str">
            <v>1981Diciembre</v>
          </cell>
          <cell r="D341">
            <v>1981</v>
          </cell>
          <cell r="E341" t="str">
            <v>Diciembre</v>
          </cell>
          <cell r="F341">
            <v>1.6304259999999999</v>
          </cell>
          <cell r="G341">
            <v>1.46E-2</v>
          </cell>
          <cell r="H341">
            <v>0.2636</v>
          </cell>
          <cell r="I341">
            <v>0.2636</v>
          </cell>
        </row>
        <row r="342">
          <cell r="C342" t="str">
            <v>1982Enero</v>
          </cell>
          <cell r="D342">
            <v>1982</v>
          </cell>
          <cell r="E342" t="str">
            <v>Enero</v>
          </cell>
          <cell r="F342">
            <v>1.6603319999999999</v>
          </cell>
          <cell r="G342">
            <v>1.83E-2</v>
          </cell>
          <cell r="H342">
            <v>1.83E-2</v>
          </cell>
          <cell r="I342">
            <v>0.26029999999999998</v>
          </cell>
        </row>
        <row r="343">
          <cell r="C343" t="str">
            <v>1982Febrero</v>
          </cell>
          <cell r="D343">
            <v>1982</v>
          </cell>
          <cell r="E343" t="str">
            <v>Febrero</v>
          </cell>
          <cell r="F343">
            <v>1.6964410000000001</v>
          </cell>
          <cell r="G343">
            <v>2.1700000000000001E-2</v>
          </cell>
          <cell r="H343">
            <v>4.0500000000000001E-2</v>
          </cell>
          <cell r="I343">
            <v>0.251</v>
          </cell>
        </row>
        <row r="344">
          <cell r="C344" t="str">
            <v>1982Marzo</v>
          </cell>
          <cell r="D344">
            <v>1982</v>
          </cell>
          <cell r="E344" t="str">
            <v>Marzo</v>
          </cell>
          <cell r="F344">
            <v>1.7354940000000001</v>
          </cell>
          <cell r="G344">
            <v>2.3E-2</v>
          </cell>
          <cell r="H344">
            <v>6.4399999999999999E-2</v>
          </cell>
          <cell r="I344">
            <v>0.2455</v>
          </cell>
        </row>
        <row r="345">
          <cell r="C345" t="str">
            <v>1982Abril</v>
          </cell>
          <cell r="D345">
            <v>1982</v>
          </cell>
          <cell r="E345" t="str">
            <v>Abril</v>
          </cell>
          <cell r="F345">
            <v>1.780273</v>
          </cell>
          <cell r="G345">
            <v>2.58E-2</v>
          </cell>
          <cell r="H345">
            <v>9.1899999999999996E-2</v>
          </cell>
          <cell r="I345">
            <v>0.2477</v>
          </cell>
        </row>
        <row r="346">
          <cell r="C346" t="str">
            <v>1982Mayo</v>
          </cell>
          <cell r="D346">
            <v>1982</v>
          </cell>
          <cell r="E346" t="str">
            <v>Mayo</v>
          </cell>
          <cell r="F346">
            <v>1.8272790000000001</v>
          </cell>
          <cell r="G346">
            <v>2.64E-2</v>
          </cell>
          <cell r="H346">
            <v>0.1207</v>
          </cell>
          <cell r="I346">
            <v>0.24779999999999999</v>
          </cell>
        </row>
        <row r="347">
          <cell r="C347" t="str">
            <v>1982Junio</v>
          </cell>
          <cell r="D347">
            <v>1982</v>
          </cell>
          <cell r="E347" t="str">
            <v>Junio</v>
          </cell>
          <cell r="F347">
            <v>1.868082</v>
          </cell>
          <cell r="G347">
            <v>2.23E-2</v>
          </cell>
          <cell r="H347">
            <v>0.14580000000000001</v>
          </cell>
          <cell r="I347">
            <v>0.2419</v>
          </cell>
        </row>
        <row r="348">
          <cell r="C348" t="str">
            <v>1982Julio</v>
          </cell>
          <cell r="D348">
            <v>1982</v>
          </cell>
          <cell r="E348" t="str">
            <v>Julio</v>
          </cell>
          <cell r="F348">
            <v>1.8926590000000001</v>
          </cell>
          <cell r="G348">
            <v>1.32E-2</v>
          </cell>
          <cell r="H348">
            <v>0.1608</v>
          </cell>
          <cell r="I348">
            <v>0.2354</v>
          </cell>
        </row>
        <row r="349">
          <cell r="C349" t="str">
            <v>1982Agosto</v>
          </cell>
          <cell r="D349">
            <v>1982</v>
          </cell>
          <cell r="E349" t="str">
            <v>Agosto</v>
          </cell>
          <cell r="F349">
            <v>1.9154070000000001</v>
          </cell>
          <cell r="G349">
            <v>1.2E-2</v>
          </cell>
          <cell r="H349">
            <v>0.17480000000000001</v>
          </cell>
          <cell r="I349">
            <v>0.2346</v>
          </cell>
        </row>
        <row r="350">
          <cell r="C350" t="str">
            <v>1982Septiembre</v>
          </cell>
          <cell r="D350">
            <v>1982</v>
          </cell>
          <cell r="E350" t="str">
            <v>Septiembre</v>
          </cell>
          <cell r="F350">
            <v>1.9458690000000001</v>
          </cell>
          <cell r="G350">
            <v>1.5900000000000001E-2</v>
          </cell>
          <cell r="H350">
            <v>0.19350000000000001</v>
          </cell>
          <cell r="I350">
            <v>0.2452</v>
          </cell>
        </row>
        <row r="351">
          <cell r="C351" t="str">
            <v>1982Octubre</v>
          </cell>
          <cell r="D351">
            <v>1982</v>
          </cell>
          <cell r="E351" t="str">
            <v>Octubre</v>
          </cell>
          <cell r="F351">
            <v>1.9817400000000001</v>
          </cell>
          <cell r="G351">
            <v>1.84E-2</v>
          </cell>
          <cell r="H351">
            <v>0.2155</v>
          </cell>
          <cell r="I351">
            <v>0.25259999999999999</v>
          </cell>
        </row>
        <row r="352">
          <cell r="C352" t="str">
            <v>1982Noviembre</v>
          </cell>
          <cell r="D352">
            <v>1982</v>
          </cell>
          <cell r="E352" t="str">
            <v>Noviembre</v>
          </cell>
          <cell r="F352">
            <v>2.0052829999999999</v>
          </cell>
          <cell r="G352">
            <v>1.1900000000000001E-2</v>
          </cell>
          <cell r="H352">
            <v>0.22989999999999999</v>
          </cell>
          <cell r="I352">
            <v>0.24790000000000001</v>
          </cell>
        </row>
        <row r="353">
          <cell r="C353" t="str">
            <v>1982Diciembre</v>
          </cell>
          <cell r="D353">
            <v>1982</v>
          </cell>
          <cell r="E353" t="str">
            <v>Diciembre</v>
          </cell>
          <cell r="F353">
            <v>2.022224</v>
          </cell>
          <cell r="G353">
            <v>8.3999999999999995E-3</v>
          </cell>
          <cell r="H353">
            <v>0.24030000000000001</v>
          </cell>
          <cell r="I353">
            <v>0.24030000000000001</v>
          </cell>
        </row>
        <row r="354">
          <cell r="C354" t="str">
            <v>1983Enero</v>
          </cell>
          <cell r="D354">
            <v>1983</v>
          </cell>
          <cell r="E354" t="str">
            <v>Enero</v>
          </cell>
          <cell r="F354">
            <v>2.0434610000000002</v>
          </cell>
          <cell r="G354">
            <v>1.0500000000000001E-2</v>
          </cell>
          <cell r="H354">
            <v>1.0500000000000001E-2</v>
          </cell>
          <cell r="I354">
            <v>0.23080000000000001</v>
          </cell>
        </row>
        <row r="355">
          <cell r="C355" t="str">
            <v>1983Febrero</v>
          </cell>
          <cell r="D355">
            <v>1983</v>
          </cell>
          <cell r="E355" t="str">
            <v>Febrero</v>
          </cell>
          <cell r="F355">
            <v>2.0676399999999999</v>
          </cell>
          <cell r="G355">
            <v>1.18E-2</v>
          </cell>
          <cell r="H355">
            <v>2.2499999999999999E-2</v>
          </cell>
          <cell r="I355">
            <v>0.21879999999999999</v>
          </cell>
        </row>
        <row r="356">
          <cell r="C356" t="str">
            <v>1983Marzo</v>
          </cell>
          <cell r="D356">
            <v>1983</v>
          </cell>
          <cell r="E356" t="str">
            <v>Marzo</v>
          </cell>
          <cell r="F356">
            <v>2.114646</v>
          </cell>
          <cell r="G356">
            <v>2.2700000000000001E-2</v>
          </cell>
          <cell r="H356">
            <v>4.5699999999999998E-2</v>
          </cell>
          <cell r="I356">
            <v>0.2185</v>
          </cell>
        </row>
        <row r="357">
          <cell r="C357" t="str">
            <v>1983Abril</v>
          </cell>
          <cell r="D357">
            <v>1983</v>
          </cell>
          <cell r="E357" t="str">
            <v>Abril</v>
          </cell>
          <cell r="F357">
            <v>2.179389</v>
          </cell>
          <cell r="G357">
            <v>3.0599999999999999E-2</v>
          </cell>
          <cell r="H357">
            <v>7.7700000000000005E-2</v>
          </cell>
          <cell r="I357">
            <v>0.22420000000000001</v>
          </cell>
        </row>
        <row r="358">
          <cell r="C358" t="str">
            <v>1983Mayo</v>
          </cell>
          <cell r="D358">
            <v>1983</v>
          </cell>
          <cell r="E358" t="str">
            <v>Mayo</v>
          </cell>
          <cell r="F358">
            <v>2.2343489999999999</v>
          </cell>
          <cell r="G358">
            <v>2.52E-2</v>
          </cell>
          <cell r="H358">
            <v>0.10489999999999999</v>
          </cell>
          <cell r="I358">
            <v>0.2228</v>
          </cell>
        </row>
        <row r="359">
          <cell r="C359" t="str">
            <v>1983Junio</v>
          </cell>
          <cell r="D359">
            <v>1983</v>
          </cell>
          <cell r="E359" t="str">
            <v>Junio</v>
          </cell>
          <cell r="F359">
            <v>2.2503359999999999</v>
          </cell>
          <cell r="G359">
            <v>7.1999999999999998E-3</v>
          </cell>
          <cell r="H359">
            <v>0.1128</v>
          </cell>
          <cell r="I359">
            <v>0.2046</v>
          </cell>
        </row>
        <row r="360">
          <cell r="C360" t="str">
            <v>1983Julio</v>
          </cell>
          <cell r="D360">
            <v>1983</v>
          </cell>
          <cell r="E360" t="str">
            <v>Julio</v>
          </cell>
          <cell r="F360">
            <v>2.2678340000000001</v>
          </cell>
          <cell r="G360">
            <v>7.9000000000000008E-3</v>
          </cell>
          <cell r="H360">
            <v>0.1215</v>
          </cell>
          <cell r="I360">
            <v>0.19819999999999999</v>
          </cell>
        </row>
        <row r="361">
          <cell r="C361" t="str">
            <v>1983Agosto</v>
          </cell>
          <cell r="D361">
            <v>1983</v>
          </cell>
          <cell r="E361" t="str">
            <v>Agosto</v>
          </cell>
          <cell r="F361">
            <v>2.2662429999999998</v>
          </cell>
          <cell r="G361">
            <v>-8.0000000000000004E-4</v>
          </cell>
          <cell r="H361">
            <v>0.1207</v>
          </cell>
          <cell r="I361">
            <v>0.1832</v>
          </cell>
        </row>
        <row r="362">
          <cell r="C362" t="str">
            <v>1983Septiembre</v>
          </cell>
          <cell r="D362">
            <v>1983</v>
          </cell>
          <cell r="E362" t="str">
            <v>Septiembre</v>
          </cell>
          <cell r="F362">
            <v>2.2849349999999999</v>
          </cell>
          <cell r="G362">
            <v>8.2000000000000007E-3</v>
          </cell>
          <cell r="H362">
            <v>0.12089999999999999</v>
          </cell>
          <cell r="I362">
            <v>0.17419999999999999</v>
          </cell>
        </row>
        <row r="363">
          <cell r="C363" t="str">
            <v>1983Octubre</v>
          </cell>
          <cell r="D363">
            <v>1983</v>
          </cell>
          <cell r="E363" t="str">
            <v>Octubre</v>
          </cell>
          <cell r="F363">
            <v>2.322635</v>
          </cell>
          <cell r="G363">
            <v>1.6500000000000001E-2</v>
          </cell>
          <cell r="H363">
            <v>0.14860000000000001</v>
          </cell>
          <cell r="I363">
            <v>0.17199999999999999</v>
          </cell>
        </row>
        <row r="364">
          <cell r="C364" t="str">
            <v>1983Noviembre</v>
          </cell>
          <cell r="D364">
            <v>1983</v>
          </cell>
          <cell r="E364" t="str">
            <v>Noviembre</v>
          </cell>
          <cell r="F364">
            <v>2.3470529999999998</v>
          </cell>
          <cell r="G364">
            <v>1.0500000000000001E-2</v>
          </cell>
          <cell r="H364">
            <v>0.16059999999999999</v>
          </cell>
          <cell r="I364">
            <v>0.1704</v>
          </cell>
        </row>
        <row r="365">
          <cell r="C365" t="str">
            <v>1983Diciembre</v>
          </cell>
          <cell r="D365">
            <v>1983</v>
          </cell>
          <cell r="E365" t="str">
            <v>Diciembre</v>
          </cell>
          <cell r="F365">
            <v>2.3586649999999998</v>
          </cell>
          <cell r="G365">
            <v>4.8999999999999998E-3</v>
          </cell>
          <cell r="H365">
            <v>0.16639999999999999</v>
          </cell>
          <cell r="I365">
            <v>0.16639999999999999</v>
          </cell>
        </row>
        <row r="366">
          <cell r="C366" t="str">
            <v>1984Enero</v>
          </cell>
          <cell r="D366">
            <v>1984</v>
          </cell>
          <cell r="E366" t="str">
            <v>Enero</v>
          </cell>
          <cell r="F366">
            <v>2.3913549999999999</v>
          </cell>
          <cell r="G366">
            <v>1.3899999999999999E-2</v>
          </cell>
          <cell r="H366">
            <v>1.3899999999999999E-2</v>
          </cell>
          <cell r="I366">
            <v>0.17019999999999999</v>
          </cell>
        </row>
        <row r="367">
          <cell r="C367" t="str">
            <v>1984Febrero</v>
          </cell>
          <cell r="D367">
            <v>1984</v>
          </cell>
          <cell r="E367" t="str">
            <v>Febrero</v>
          </cell>
          <cell r="F367">
            <v>2.4233289999999998</v>
          </cell>
          <cell r="G367">
            <v>1.34E-2</v>
          </cell>
          <cell r="H367">
            <v>2.7400000000000001E-2</v>
          </cell>
          <cell r="I367">
            <v>0.17199999999999999</v>
          </cell>
        </row>
        <row r="368">
          <cell r="C368" t="str">
            <v>1984Marzo</v>
          </cell>
          <cell r="D368">
            <v>1984</v>
          </cell>
          <cell r="E368" t="str">
            <v>Marzo</v>
          </cell>
          <cell r="F368">
            <v>2.466437</v>
          </cell>
          <cell r="G368">
            <v>1.78E-2</v>
          </cell>
          <cell r="H368">
            <v>4.5699999999999998E-2</v>
          </cell>
          <cell r="I368">
            <v>0.16639999999999999</v>
          </cell>
        </row>
        <row r="369">
          <cell r="C369" t="str">
            <v>1984Abril</v>
          </cell>
          <cell r="D369">
            <v>1984</v>
          </cell>
          <cell r="E369" t="str">
            <v>Abril</v>
          </cell>
          <cell r="F369">
            <v>2.5154320000000001</v>
          </cell>
          <cell r="G369">
            <v>1.9900000000000001E-2</v>
          </cell>
          <cell r="H369">
            <v>6.6500000000000004E-2</v>
          </cell>
          <cell r="I369">
            <v>0.1542</v>
          </cell>
        </row>
        <row r="370">
          <cell r="C370" t="str">
            <v>1984Mayo</v>
          </cell>
          <cell r="D370">
            <v>1984</v>
          </cell>
          <cell r="E370" t="str">
            <v>Mayo</v>
          </cell>
          <cell r="F370">
            <v>2.5507469999999999</v>
          </cell>
          <cell r="G370">
            <v>1.4E-2</v>
          </cell>
          <cell r="H370">
            <v>8.14E-2</v>
          </cell>
          <cell r="I370">
            <v>0.1416</v>
          </cell>
        </row>
        <row r="371">
          <cell r="C371" t="str">
            <v>1984Junio</v>
          </cell>
          <cell r="D371">
            <v>1984</v>
          </cell>
          <cell r="E371" t="str">
            <v>Junio</v>
          </cell>
          <cell r="F371">
            <v>2.5917080000000001</v>
          </cell>
          <cell r="G371">
            <v>1.61E-2</v>
          </cell>
          <cell r="H371">
            <v>9.8799999999999999E-2</v>
          </cell>
          <cell r="I371">
            <v>0.1517</v>
          </cell>
        </row>
        <row r="372">
          <cell r="C372" t="str">
            <v>1984Julio</v>
          </cell>
          <cell r="D372">
            <v>1984</v>
          </cell>
          <cell r="E372" t="str">
            <v>Julio</v>
          </cell>
          <cell r="F372">
            <v>2.6232839999999999</v>
          </cell>
          <cell r="G372">
            <v>1.2200000000000001E-2</v>
          </cell>
          <cell r="H372">
            <v>0.11219999999999999</v>
          </cell>
          <cell r="I372">
            <v>0.15670000000000001</v>
          </cell>
        </row>
        <row r="373">
          <cell r="C373" t="str">
            <v>1984Agosto</v>
          </cell>
          <cell r="D373">
            <v>1984</v>
          </cell>
          <cell r="E373" t="str">
            <v>Agosto</v>
          </cell>
          <cell r="F373">
            <v>2.6331470000000001</v>
          </cell>
          <cell r="G373">
            <v>3.8E-3</v>
          </cell>
          <cell r="H373">
            <v>0.1164</v>
          </cell>
          <cell r="I373">
            <v>0.16189999999999999</v>
          </cell>
        </row>
        <row r="374">
          <cell r="C374" t="str">
            <v>1984Septiembre</v>
          </cell>
          <cell r="D374">
            <v>1984</v>
          </cell>
          <cell r="E374" t="str">
            <v>Septiembre</v>
          </cell>
          <cell r="F374">
            <v>2.6621769999999998</v>
          </cell>
          <cell r="G374">
            <v>1.0999999999999999E-2</v>
          </cell>
          <cell r="H374">
            <v>0.12870000000000001</v>
          </cell>
          <cell r="I374">
            <v>0.1651</v>
          </cell>
        </row>
        <row r="375">
          <cell r="C375" t="str">
            <v>1984Octubre</v>
          </cell>
          <cell r="D375">
            <v>1984</v>
          </cell>
          <cell r="E375" t="str">
            <v>Octubre</v>
          </cell>
          <cell r="F375">
            <v>2.6772900000000002</v>
          </cell>
          <cell r="G375">
            <v>5.7000000000000002E-3</v>
          </cell>
          <cell r="H375">
            <v>0.1351</v>
          </cell>
          <cell r="I375">
            <v>0.1527</v>
          </cell>
        </row>
        <row r="376">
          <cell r="C376" t="str">
            <v>1984Noviembre</v>
          </cell>
          <cell r="D376">
            <v>1984</v>
          </cell>
          <cell r="E376" t="str">
            <v>Noviembre</v>
          </cell>
          <cell r="F376">
            <v>2.7318519999999999</v>
          </cell>
          <cell r="G376">
            <v>2.0400000000000001E-2</v>
          </cell>
          <cell r="H376">
            <v>0.15820000000000001</v>
          </cell>
          <cell r="I376">
            <v>0.16389999999999999</v>
          </cell>
        </row>
        <row r="377">
          <cell r="C377" t="str">
            <v>1984Diciembre</v>
          </cell>
          <cell r="D377">
            <v>1984</v>
          </cell>
          <cell r="E377" t="str">
            <v>Diciembre</v>
          </cell>
          <cell r="F377">
            <v>2.789914</v>
          </cell>
          <cell r="G377">
            <v>2.1299999999999999E-2</v>
          </cell>
          <cell r="H377">
            <v>0.18279999999999999</v>
          </cell>
          <cell r="I377">
            <v>0.18279999999999999</v>
          </cell>
        </row>
        <row r="378">
          <cell r="C378" t="str">
            <v>1985Enero</v>
          </cell>
          <cell r="D378">
            <v>1985</v>
          </cell>
          <cell r="E378" t="str">
            <v>Enero</v>
          </cell>
          <cell r="F378">
            <v>2.852271</v>
          </cell>
          <cell r="G378">
            <v>2.24E-2</v>
          </cell>
          <cell r="H378">
            <v>2.24E-2</v>
          </cell>
          <cell r="I378">
            <v>0.19270000000000001</v>
          </cell>
        </row>
        <row r="379">
          <cell r="C379" t="str">
            <v>1985Febrero</v>
          </cell>
          <cell r="D379">
            <v>1985</v>
          </cell>
          <cell r="E379" t="str">
            <v>Febrero</v>
          </cell>
          <cell r="F379">
            <v>2.937932</v>
          </cell>
          <cell r="G379">
            <v>0.03</v>
          </cell>
          <cell r="H379">
            <v>5.3100000000000001E-2</v>
          </cell>
          <cell r="I379">
            <v>0.21240000000000001</v>
          </cell>
        </row>
        <row r="380">
          <cell r="C380" t="str">
            <v>1985Marzo</v>
          </cell>
          <cell r="D380">
            <v>1985</v>
          </cell>
          <cell r="E380" t="str">
            <v>Marzo</v>
          </cell>
          <cell r="F380">
            <v>3.0291610000000002</v>
          </cell>
          <cell r="G380">
            <v>3.1099999999999999E-2</v>
          </cell>
          <cell r="H380">
            <v>8.5800000000000001E-2</v>
          </cell>
          <cell r="I380">
            <v>0.22819999999999999</v>
          </cell>
        </row>
        <row r="381">
          <cell r="C381" t="str">
            <v>1985Abril</v>
          </cell>
          <cell r="D381">
            <v>1985</v>
          </cell>
          <cell r="E381" t="str">
            <v>Abril</v>
          </cell>
          <cell r="F381">
            <v>3.1144240000000001</v>
          </cell>
          <cell r="G381">
            <v>2.81E-2</v>
          </cell>
          <cell r="H381">
            <v>0.1163</v>
          </cell>
          <cell r="I381">
            <v>0.23810000000000001</v>
          </cell>
        </row>
        <row r="382">
          <cell r="C382" t="str">
            <v>1985Mayo</v>
          </cell>
          <cell r="D382">
            <v>1985</v>
          </cell>
          <cell r="E382" t="str">
            <v>Mayo</v>
          </cell>
          <cell r="F382">
            <v>3.255045</v>
          </cell>
          <cell r="G382">
            <v>4.5199999999999997E-2</v>
          </cell>
          <cell r="H382">
            <v>0.16669999999999999</v>
          </cell>
          <cell r="I382">
            <v>0.27610000000000001</v>
          </cell>
        </row>
        <row r="383">
          <cell r="C383" t="str">
            <v>1985Junio</v>
          </cell>
          <cell r="D383">
            <v>1985</v>
          </cell>
          <cell r="E383" t="str">
            <v>Junio</v>
          </cell>
          <cell r="F383">
            <v>3.315096</v>
          </cell>
          <cell r="G383">
            <v>1.84E-2</v>
          </cell>
          <cell r="H383">
            <v>0.18820000000000001</v>
          </cell>
          <cell r="I383">
            <v>0.27910000000000001</v>
          </cell>
        </row>
        <row r="384">
          <cell r="C384" t="str">
            <v>1985Julio</v>
          </cell>
          <cell r="D384">
            <v>1985</v>
          </cell>
          <cell r="E384" t="str">
            <v>Julio</v>
          </cell>
          <cell r="F384">
            <v>3.2957679999999998</v>
          </cell>
          <cell r="G384">
            <v>-5.7999999999999996E-3</v>
          </cell>
          <cell r="H384">
            <v>0.18129999999999999</v>
          </cell>
          <cell r="I384">
            <v>0.25640000000000002</v>
          </cell>
        </row>
        <row r="385">
          <cell r="C385" t="str">
            <v>1985Agosto</v>
          </cell>
          <cell r="D385">
            <v>1985</v>
          </cell>
          <cell r="E385" t="str">
            <v>Agosto</v>
          </cell>
          <cell r="F385">
            <v>3.2826439999999999</v>
          </cell>
          <cell r="G385">
            <v>-4.0000000000000001E-3</v>
          </cell>
          <cell r="H385">
            <v>0.17660000000000001</v>
          </cell>
          <cell r="I385">
            <v>0.2467</v>
          </cell>
        </row>
        <row r="386">
          <cell r="C386" t="str">
            <v>1985Septiembre</v>
          </cell>
          <cell r="D386">
            <v>1985</v>
          </cell>
          <cell r="E386" t="str">
            <v>Septiembre</v>
          </cell>
          <cell r="F386">
            <v>3.3117549999999998</v>
          </cell>
          <cell r="G386">
            <v>8.8999999999999999E-3</v>
          </cell>
          <cell r="H386">
            <v>0.187</v>
          </cell>
          <cell r="I386">
            <v>0.24399999999999999</v>
          </cell>
        </row>
        <row r="387">
          <cell r="C387" t="str">
            <v>1985Octubre</v>
          </cell>
          <cell r="D387">
            <v>1985</v>
          </cell>
          <cell r="E387" t="str">
            <v>Octubre</v>
          </cell>
          <cell r="F387">
            <v>3.340468</v>
          </cell>
          <cell r="G387">
            <v>8.6999999999999994E-3</v>
          </cell>
          <cell r="H387">
            <v>0.1973</v>
          </cell>
          <cell r="I387">
            <v>0.2477</v>
          </cell>
        </row>
        <row r="388">
          <cell r="C388" t="str">
            <v>1985Noviembre</v>
          </cell>
          <cell r="D388">
            <v>1985</v>
          </cell>
          <cell r="E388" t="str">
            <v>Noviembre</v>
          </cell>
          <cell r="F388">
            <v>3.3736350000000002</v>
          </cell>
          <cell r="G388">
            <v>9.9000000000000008E-3</v>
          </cell>
          <cell r="H388">
            <v>0.2092</v>
          </cell>
          <cell r="I388">
            <v>0.2349</v>
          </cell>
        </row>
        <row r="389">
          <cell r="C389" t="str">
            <v>1985Diciembre</v>
          </cell>
          <cell r="D389">
            <v>1985</v>
          </cell>
          <cell r="E389" t="str">
            <v>Diciembre</v>
          </cell>
          <cell r="F389">
            <v>3.4162659999999998</v>
          </cell>
          <cell r="G389">
            <v>1.26E-2</v>
          </cell>
          <cell r="H389">
            <v>0.22450000000000001</v>
          </cell>
          <cell r="I389">
            <v>0.22450000000000001</v>
          </cell>
        </row>
        <row r="390">
          <cell r="C390" t="str">
            <v>1986Enero</v>
          </cell>
          <cell r="D390">
            <v>1986</v>
          </cell>
          <cell r="E390" t="str">
            <v>Enero</v>
          </cell>
          <cell r="F390">
            <v>3.5238800000000001</v>
          </cell>
          <cell r="G390">
            <v>3.15E-2</v>
          </cell>
          <cell r="H390">
            <v>3.15E-2</v>
          </cell>
          <cell r="I390">
            <v>0.23549999999999999</v>
          </cell>
        </row>
        <row r="391">
          <cell r="C391" t="str">
            <v>1986Febrero</v>
          </cell>
          <cell r="D391">
            <v>1986</v>
          </cell>
          <cell r="E391" t="str">
            <v>Febrero</v>
          </cell>
          <cell r="F391">
            <v>3.6349130000000001</v>
          </cell>
          <cell r="G391">
            <v>3.15E-2</v>
          </cell>
          <cell r="H391">
            <v>6.4000000000000001E-2</v>
          </cell>
          <cell r="I391">
            <v>0.23719999999999999</v>
          </cell>
        </row>
        <row r="392">
          <cell r="C392" t="str">
            <v>1986Marzo</v>
          </cell>
          <cell r="D392">
            <v>1986</v>
          </cell>
          <cell r="E392" t="str">
            <v>Marzo</v>
          </cell>
          <cell r="F392">
            <v>3.715246</v>
          </cell>
          <cell r="G392">
            <v>2.2100000000000002E-2</v>
          </cell>
          <cell r="H392">
            <v>8.7499999999999994E-2</v>
          </cell>
          <cell r="I392">
            <v>0.22650000000000001</v>
          </cell>
        </row>
        <row r="393">
          <cell r="C393" t="str">
            <v>1986Abril</v>
          </cell>
          <cell r="D393">
            <v>1986</v>
          </cell>
          <cell r="E393" t="str">
            <v>Abril</v>
          </cell>
          <cell r="F393">
            <v>3.8164959999999999</v>
          </cell>
          <cell r="G393">
            <v>2.7300000000000001E-2</v>
          </cell>
          <cell r="H393">
            <v>0.1172</v>
          </cell>
          <cell r="I393">
            <v>0.22539999999999999</v>
          </cell>
        </row>
        <row r="394">
          <cell r="C394" t="str">
            <v>1986Mayo</v>
          </cell>
          <cell r="D394">
            <v>1986</v>
          </cell>
          <cell r="E394" t="str">
            <v>Mayo</v>
          </cell>
          <cell r="F394">
            <v>3.7889759999999999</v>
          </cell>
          <cell r="G394">
            <v>-7.1999999999999998E-3</v>
          </cell>
          <cell r="H394">
            <v>0.1091</v>
          </cell>
          <cell r="I394">
            <v>0.16400000000000001</v>
          </cell>
        </row>
        <row r="395">
          <cell r="C395" t="str">
            <v>1986Junio</v>
          </cell>
          <cell r="D395">
            <v>1986</v>
          </cell>
          <cell r="E395" t="str">
            <v>Junio</v>
          </cell>
          <cell r="F395">
            <v>3.7612969999999999</v>
          </cell>
          <cell r="G395">
            <v>-7.3000000000000001E-3</v>
          </cell>
          <cell r="H395">
            <v>0.10100000000000001</v>
          </cell>
          <cell r="I395">
            <v>0.1346</v>
          </cell>
        </row>
        <row r="396">
          <cell r="C396" t="str">
            <v>1986Julio</v>
          </cell>
          <cell r="D396">
            <v>1986</v>
          </cell>
          <cell r="E396" t="str">
            <v>Julio</v>
          </cell>
          <cell r="F396">
            <v>3.7607409999999999</v>
          </cell>
          <cell r="G396">
            <v>-1E-4</v>
          </cell>
          <cell r="H396">
            <v>0.1008</v>
          </cell>
          <cell r="I396">
            <v>0.1411</v>
          </cell>
        </row>
        <row r="397">
          <cell r="C397" t="str">
            <v>1986Agosto</v>
          </cell>
          <cell r="D397">
            <v>1986</v>
          </cell>
          <cell r="E397" t="str">
            <v>Agosto</v>
          </cell>
          <cell r="F397">
            <v>3.8133940000000002</v>
          </cell>
          <cell r="G397">
            <v>1.4E-2</v>
          </cell>
          <cell r="H397">
            <v>0.1162</v>
          </cell>
          <cell r="I397">
            <v>0.16170000000000001</v>
          </cell>
        </row>
        <row r="398">
          <cell r="C398" t="str">
            <v>1986Septiembre</v>
          </cell>
          <cell r="D398">
            <v>1986</v>
          </cell>
          <cell r="E398" t="str">
            <v>Septiembre</v>
          </cell>
          <cell r="F398">
            <v>3.8677969999999999</v>
          </cell>
          <cell r="G398">
            <v>1.43E-2</v>
          </cell>
          <cell r="H398">
            <v>0.13220000000000001</v>
          </cell>
          <cell r="I398">
            <v>0.16789999999999999</v>
          </cell>
        </row>
        <row r="399">
          <cell r="C399" t="str">
            <v>1986Octubre</v>
          </cell>
          <cell r="D399">
            <v>1986</v>
          </cell>
          <cell r="E399" t="str">
            <v>Octubre</v>
          </cell>
          <cell r="F399">
            <v>3.9474140000000002</v>
          </cell>
          <cell r="G399">
            <v>2.06E-2</v>
          </cell>
          <cell r="H399">
            <v>0.1555</v>
          </cell>
          <cell r="I399">
            <v>0.1817</v>
          </cell>
        </row>
        <row r="400">
          <cell r="C400" t="str">
            <v>1986Noviembre</v>
          </cell>
          <cell r="D400">
            <v>1986</v>
          </cell>
          <cell r="E400" t="str">
            <v>Noviembre</v>
          </cell>
          <cell r="F400">
            <v>4.032915</v>
          </cell>
          <cell r="G400">
            <v>2.1700000000000001E-2</v>
          </cell>
          <cell r="H400">
            <v>0.18049999999999999</v>
          </cell>
          <cell r="I400">
            <v>0.19539999999999999</v>
          </cell>
        </row>
        <row r="401">
          <cell r="C401" t="str">
            <v>1986Diciembre</v>
          </cell>
          <cell r="D401">
            <v>1986</v>
          </cell>
          <cell r="E401" t="str">
            <v>Diciembre</v>
          </cell>
          <cell r="F401">
            <v>4.1318590000000004</v>
          </cell>
          <cell r="G401">
            <v>2.4500000000000001E-2</v>
          </cell>
          <cell r="H401">
            <v>0.20949999999999999</v>
          </cell>
          <cell r="I401">
            <v>0.20949999999999999</v>
          </cell>
        </row>
        <row r="402">
          <cell r="C402" t="str">
            <v>1987Enero</v>
          </cell>
          <cell r="D402">
            <v>1987</v>
          </cell>
          <cell r="E402" t="str">
            <v>Enero</v>
          </cell>
          <cell r="F402">
            <v>4.2669129999999997</v>
          </cell>
          <cell r="G402">
            <v>3.27E-2</v>
          </cell>
          <cell r="H402">
            <v>3.27E-2</v>
          </cell>
          <cell r="I402">
            <v>0.2109</v>
          </cell>
        </row>
        <row r="403">
          <cell r="C403" t="str">
            <v>1987Febrero</v>
          </cell>
          <cell r="D403">
            <v>1987</v>
          </cell>
          <cell r="E403" t="str">
            <v>Febrero</v>
          </cell>
          <cell r="F403">
            <v>4.3536080000000004</v>
          </cell>
          <cell r="G403">
            <v>2.0299999999999999E-2</v>
          </cell>
          <cell r="H403">
            <v>5.3699999999999998E-2</v>
          </cell>
          <cell r="I403">
            <v>0.19769999999999999</v>
          </cell>
        </row>
        <row r="404">
          <cell r="C404" t="str">
            <v>1987Marzo</v>
          </cell>
          <cell r="D404">
            <v>1987</v>
          </cell>
          <cell r="E404" t="str">
            <v>Marzo</v>
          </cell>
          <cell r="F404">
            <v>4.4715610000000003</v>
          </cell>
          <cell r="G404">
            <v>2.7099999999999999E-2</v>
          </cell>
          <cell r="H404">
            <v>8.2199999999999995E-2</v>
          </cell>
          <cell r="I404">
            <v>0.2036</v>
          </cell>
        </row>
        <row r="405">
          <cell r="C405" t="str">
            <v>1987Abril</v>
          </cell>
          <cell r="D405">
            <v>1987</v>
          </cell>
          <cell r="E405" t="str">
            <v>Abril</v>
          </cell>
          <cell r="F405">
            <v>4.5723349999999998</v>
          </cell>
          <cell r="G405">
            <v>2.2499999999999999E-2</v>
          </cell>
          <cell r="H405">
            <v>0.1066</v>
          </cell>
          <cell r="I405">
            <v>0.19800000000000001</v>
          </cell>
        </row>
        <row r="406">
          <cell r="C406" t="str">
            <v>1987Mayo</v>
          </cell>
          <cell r="D406">
            <v>1987</v>
          </cell>
          <cell r="E406" t="str">
            <v>Mayo</v>
          </cell>
          <cell r="F406">
            <v>4.6501210000000004</v>
          </cell>
          <cell r="G406">
            <v>1.7000000000000001E-2</v>
          </cell>
          <cell r="H406">
            <v>0.12540000000000001</v>
          </cell>
          <cell r="I406">
            <v>0.2273</v>
          </cell>
        </row>
        <row r="407">
          <cell r="C407" t="str">
            <v>1987Junio</v>
          </cell>
          <cell r="D407">
            <v>1987</v>
          </cell>
          <cell r="E407" t="str">
            <v>Junio</v>
          </cell>
          <cell r="F407">
            <v>4.6945829999999997</v>
          </cell>
          <cell r="G407">
            <v>9.5999999999999992E-3</v>
          </cell>
          <cell r="H407">
            <v>0.13619999999999999</v>
          </cell>
          <cell r="I407">
            <v>0.24809999999999999</v>
          </cell>
        </row>
        <row r="408">
          <cell r="C408" t="str">
            <v>1987Julio</v>
          </cell>
          <cell r="D408">
            <v>1987</v>
          </cell>
          <cell r="E408" t="str">
            <v>Julio</v>
          </cell>
          <cell r="F408">
            <v>4.7631430000000003</v>
          </cell>
          <cell r="G408">
            <v>1.46E-2</v>
          </cell>
          <cell r="H408">
            <v>0.15279999999999999</v>
          </cell>
          <cell r="I408">
            <v>0.26650000000000001</v>
          </cell>
        </row>
        <row r="409">
          <cell r="C409" t="str">
            <v>1987Agosto</v>
          </cell>
          <cell r="D409">
            <v>1987</v>
          </cell>
          <cell r="E409" t="str">
            <v>Agosto</v>
          </cell>
          <cell r="F409">
            <v>4.7770630000000001</v>
          </cell>
          <cell r="G409">
            <v>2.8999999999999998E-3</v>
          </cell>
          <cell r="H409">
            <v>0.15620000000000001</v>
          </cell>
          <cell r="I409">
            <v>0.25269999999999998</v>
          </cell>
        </row>
        <row r="410">
          <cell r="C410" t="str">
            <v>1987Septiembre</v>
          </cell>
          <cell r="D410">
            <v>1987</v>
          </cell>
          <cell r="E410" t="str">
            <v>Septiembre</v>
          </cell>
          <cell r="F410">
            <v>4.8352040000000001</v>
          </cell>
          <cell r="G410">
            <v>1.2200000000000001E-2</v>
          </cell>
          <cell r="H410">
            <v>0.17019999999999999</v>
          </cell>
          <cell r="I410">
            <v>0.25009999999999999</v>
          </cell>
        </row>
        <row r="411">
          <cell r="C411" t="str">
            <v>1987Octubre</v>
          </cell>
          <cell r="D411">
            <v>1987</v>
          </cell>
          <cell r="E411" t="str">
            <v>Octubre</v>
          </cell>
          <cell r="F411">
            <v>4.9262740000000003</v>
          </cell>
          <cell r="G411">
            <v>1.8800000000000001E-2</v>
          </cell>
          <cell r="H411">
            <v>0.1923</v>
          </cell>
          <cell r="I411">
            <v>0.248</v>
          </cell>
        </row>
        <row r="412">
          <cell r="C412" t="str">
            <v>1987Noviembre</v>
          </cell>
          <cell r="D412">
            <v>1987</v>
          </cell>
          <cell r="E412" t="str">
            <v>Noviembre</v>
          </cell>
          <cell r="F412">
            <v>5.0302280000000001</v>
          </cell>
          <cell r="G412">
            <v>2.1100000000000001E-2</v>
          </cell>
          <cell r="H412">
            <v>0.21740000000000001</v>
          </cell>
          <cell r="I412">
            <v>0.24729999999999999</v>
          </cell>
        </row>
        <row r="413">
          <cell r="C413" t="str">
            <v>1987Diciembre</v>
          </cell>
          <cell r="D413">
            <v>1987</v>
          </cell>
          <cell r="E413" t="str">
            <v>Diciembre</v>
          </cell>
          <cell r="F413">
            <v>5.1243999999999996</v>
          </cell>
          <cell r="G413">
            <v>1.8700000000000001E-2</v>
          </cell>
          <cell r="H413">
            <v>0.2402</v>
          </cell>
          <cell r="I413">
            <v>0.2402</v>
          </cell>
        </row>
        <row r="414">
          <cell r="C414" t="str">
            <v>1988Enero</v>
          </cell>
          <cell r="D414">
            <v>1988</v>
          </cell>
          <cell r="E414" t="str">
            <v>Enero</v>
          </cell>
          <cell r="F414">
            <v>5.2783829999999998</v>
          </cell>
          <cell r="G414">
            <v>0.03</v>
          </cell>
          <cell r="H414">
            <v>0.03</v>
          </cell>
          <cell r="I414">
            <v>0.23699999999999999</v>
          </cell>
        </row>
        <row r="415">
          <cell r="C415" t="str">
            <v>1988Febrero</v>
          </cell>
          <cell r="D415">
            <v>1988</v>
          </cell>
          <cell r="E415" t="str">
            <v>Febrero</v>
          </cell>
          <cell r="F415">
            <v>5.4912239999999999</v>
          </cell>
          <cell r="G415">
            <v>4.0300000000000002E-2</v>
          </cell>
          <cell r="H415">
            <v>7.1599999999999997E-2</v>
          </cell>
          <cell r="I415">
            <v>0.26129999999999998</v>
          </cell>
        </row>
        <row r="416">
          <cell r="C416" t="str">
            <v>1988Marzo</v>
          </cell>
          <cell r="D416">
            <v>1988</v>
          </cell>
          <cell r="E416" t="str">
            <v>Marzo</v>
          </cell>
          <cell r="F416">
            <v>5.6501380000000001</v>
          </cell>
          <cell r="G416">
            <v>2.8899999999999999E-2</v>
          </cell>
          <cell r="H416">
            <v>0.1026</v>
          </cell>
          <cell r="I416">
            <v>0.2636</v>
          </cell>
        </row>
        <row r="417">
          <cell r="C417" t="str">
            <v>1988Abril</v>
          </cell>
          <cell r="D417">
            <v>1988</v>
          </cell>
          <cell r="E417" t="str">
            <v>Abril</v>
          </cell>
          <cell r="F417">
            <v>5.8711710000000004</v>
          </cell>
          <cell r="G417">
            <v>3.9100000000000003E-2</v>
          </cell>
          <cell r="H417">
            <v>0.1457</v>
          </cell>
          <cell r="I417">
            <v>0.28410000000000002</v>
          </cell>
        </row>
        <row r="418">
          <cell r="C418" t="str">
            <v>1988Mayo</v>
          </cell>
          <cell r="D418">
            <v>1988</v>
          </cell>
          <cell r="E418" t="str">
            <v>Mayo</v>
          </cell>
          <cell r="F418">
            <v>5.9725809999999999</v>
          </cell>
          <cell r="G418">
            <v>1.7299999999999999E-2</v>
          </cell>
          <cell r="H418">
            <v>0.16550000000000001</v>
          </cell>
          <cell r="I418">
            <v>0.28439999999999999</v>
          </cell>
        </row>
        <row r="419">
          <cell r="C419" t="str">
            <v>1988Junio</v>
          </cell>
          <cell r="D419">
            <v>1988</v>
          </cell>
          <cell r="E419" t="str">
            <v>Junio</v>
          </cell>
          <cell r="F419">
            <v>6.1157469999999998</v>
          </cell>
          <cell r="G419">
            <v>2.4E-2</v>
          </cell>
          <cell r="H419">
            <v>0.19350000000000001</v>
          </cell>
          <cell r="I419">
            <v>0.30270000000000002</v>
          </cell>
        </row>
        <row r="420">
          <cell r="C420" t="str">
            <v>1988Julio</v>
          </cell>
          <cell r="D420">
            <v>1988</v>
          </cell>
          <cell r="E420" t="str">
            <v>Julio</v>
          </cell>
          <cell r="F420">
            <v>6.2043509999999999</v>
          </cell>
          <cell r="G420">
            <v>1.4500000000000001E-2</v>
          </cell>
          <cell r="H420">
            <v>0.2107</v>
          </cell>
          <cell r="I420">
            <v>0.30259999999999998</v>
          </cell>
        </row>
        <row r="421">
          <cell r="C421" t="str">
            <v>1988Agosto</v>
          </cell>
          <cell r="D421">
            <v>1988</v>
          </cell>
          <cell r="E421" t="str">
            <v>Agosto</v>
          </cell>
          <cell r="F421">
            <v>6.1933749999999996</v>
          </cell>
          <cell r="G421">
            <v>-1.8E-3</v>
          </cell>
          <cell r="H421">
            <v>0.20860000000000001</v>
          </cell>
          <cell r="I421">
            <v>0.29649999999999999</v>
          </cell>
        </row>
        <row r="422">
          <cell r="C422" t="str">
            <v>1988Septiembre</v>
          </cell>
          <cell r="D422">
            <v>1988</v>
          </cell>
          <cell r="E422" t="str">
            <v>Septiembre</v>
          </cell>
          <cell r="F422">
            <v>6.2371999999999996</v>
          </cell>
          <cell r="G422">
            <v>7.1000000000000004E-3</v>
          </cell>
          <cell r="H422">
            <v>0.2172</v>
          </cell>
          <cell r="I422">
            <v>0.28999999999999998</v>
          </cell>
        </row>
        <row r="423">
          <cell r="C423" t="str">
            <v>1988Octubre</v>
          </cell>
          <cell r="D423">
            <v>1988</v>
          </cell>
          <cell r="E423" t="str">
            <v>Octubre</v>
          </cell>
          <cell r="F423">
            <v>6.3347920000000002</v>
          </cell>
          <cell r="G423">
            <v>1.5599999999999999E-2</v>
          </cell>
          <cell r="H423">
            <v>0.23619999999999999</v>
          </cell>
          <cell r="I423">
            <v>0.28589999999999999</v>
          </cell>
        </row>
        <row r="424">
          <cell r="C424" t="str">
            <v>1988Noviembre</v>
          </cell>
          <cell r="D424">
            <v>1988</v>
          </cell>
          <cell r="E424" t="str">
            <v>Noviembre</v>
          </cell>
          <cell r="F424">
            <v>6.4226000000000001</v>
          </cell>
          <cell r="G424">
            <v>1.3899999999999999E-2</v>
          </cell>
          <cell r="H424">
            <v>0.25330000000000003</v>
          </cell>
          <cell r="I424">
            <v>0.27679999999999999</v>
          </cell>
        </row>
        <row r="425">
          <cell r="C425" t="str">
            <v>1988Diciembre</v>
          </cell>
          <cell r="D425">
            <v>1988</v>
          </cell>
          <cell r="E425" t="str">
            <v>Diciembre</v>
          </cell>
          <cell r="F425">
            <v>6.565607</v>
          </cell>
          <cell r="G425">
            <v>2.23E-2</v>
          </cell>
          <cell r="H425">
            <v>0.28120000000000001</v>
          </cell>
          <cell r="I425">
            <v>0.28120000000000001</v>
          </cell>
        </row>
        <row r="426">
          <cell r="C426" t="str">
            <v>1989Enero</v>
          </cell>
          <cell r="D426">
            <v>1989</v>
          </cell>
          <cell r="E426" t="str">
            <v>Enero</v>
          </cell>
          <cell r="F426">
            <v>6.7516170000000004</v>
          </cell>
          <cell r="G426">
            <v>2.8299999999999999E-2</v>
          </cell>
          <cell r="H426">
            <v>2.8299999999999999E-2</v>
          </cell>
          <cell r="I426">
            <v>0.27910000000000001</v>
          </cell>
        </row>
        <row r="427">
          <cell r="C427" t="str">
            <v>1989Febrero</v>
          </cell>
          <cell r="D427">
            <v>1989</v>
          </cell>
          <cell r="E427" t="str">
            <v>Febrero</v>
          </cell>
          <cell r="F427">
            <v>6.976057</v>
          </cell>
          <cell r="G427">
            <v>3.32E-2</v>
          </cell>
          <cell r="H427">
            <v>6.25E-2</v>
          </cell>
          <cell r="I427">
            <v>0.27029999999999998</v>
          </cell>
        </row>
        <row r="428">
          <cell r="C428" t="str">
            <v>1989Marzo</v>
          </cell>
          <cell r="D428">
            <v>1989</v>
          </cell>
          <cell r="E428" t="str">
            <v>Marzo</v>
          </cell>
          <cell r="F428">
            <v>7.1492899999999997</v>
          </cell>
          <cell r="G428">
            <v>2.4799999999999999E-2</v>
          </cell>
          <cell r="H428">
            <v>8.8900000000000007E-2</v>
          </cell>
          <cell r="I428">
            <v>0.26529999999999998</v>
          </cell>
        </row>
        <row r="429">
          <cell r="C429" t="str">
            <v>1989Abril</v>
          </cell>
          <cell r="D429">
            <v>1989</v>
          </cell>
          <cell r="E429" t="str">
            <v>Abril</v>
          </cell>
          <cell r="F429">
            <v>7.3303890000000003</v>
          </cell>
          <cell r="G429">
            <v>2.53E-2</v>
          </cell>
          <cell r="H429">
            <v>0.1164</v>
          </cell>
          <cell r="I429">
            <v>0.2485</v>
          </cell>
        </row>
        <row r="430">
          <cell r="C430" t="str">
            <v>1989Mayo</v>
          </cell>
          <cell r="D430">
            <v>1989</v>
          </cell>
          <cell r="E430" t="str">
            <v>Mayo</v>
          </cell>
          <cell r="F430">
            <v>7.4588190000000001</v>
          </cell>
          <cell r="G430">
            <v>1.7500000000000002E-2</v>
          </cell>
          <cell r="H430">
            <v>0.13600000000000001</v>
          </cell>
          <cell r="I430">
            <v>0.24879999999999999</v>
          </cell>
        </row>
        <row r="431">
          <cell r="C431" t="str">
            <v>1989Junio</v>
          </cell>
          <cell r="D431">
            <v>1989</v>
          </cell>
          <cell r="E431" t="str">
            <v>Junio</v>
          </cell>
          <cell r="F431">
            <v>7.5615379999999996</v>
          </cell>
          <cell r="G431">
            <v>1.37E-2</v>
          </cell>
          <cell r="H431">
            <v>0.15160000000000001</v>
          </cell>
          <cell r="I431">
            <v>0.23630000000000001</v>
          </cell>
        </row>
        <row r="432">
          <cell r="C432" t="str">
            <v>1989Julio</v>
          </cell>
          <cell r="D432">
            <v>1989</v>
          </cell>
          <cell r="E432" t="str">
            <v>Julio</v>
          </cell>
          <cell r="F432">
            <v>7.6787140000000003</v>
          </cell>
          <cell r="G432">
            <v>1.54E-2</v>
          </cell>
          <cell r="H432">
            <v>0.16950000000000001</v>
          </cell>
          <cell r="I432">
            <v>0.23760000000000001</v>
          </cell>
        </row>
        <row r="433">
          <cell r="C433" t="str">
            <v>1989Agosto</v>
          </cell>
          <cell r="D433">
            <v>1989</v>
          </cell>
          <cell r="E433" t="str">
            <v>Agosto</v>
          </cell>
          <cell r="F433">
            <v>7.7847419999999996</v>
          </cell>
          <cell r="G433">
            <v>1.38E-2</v>
          </cell>
          <cell r="H433">
            <v>0.18559999999999999</v>
          </cell>
          <cell r="I433">
            <v>0.25690000000000002</v>
          </cell>
        </row>
        <row r="434">
          <cell r="C434" t="str">
            <v>1989Septiembre</v>
          </cell>
          <cell r="D434">
            <v>1989</v>
          </cell>
          <cell r="E434" t="str">
            <v>Septiembre</v>
          </cell>
          <cell r="F434">
            <v>7.8932979999999997</v>
          </cell>
          <cell r="G434">
            <v>1.3899999999999999E-2</v>
          </cell>
          <cell r="H434">
            <v>0.20219999999999999</v>
          </cell>
          <cell r="I434">
            <v>0.26550000000000001</v>
          </cell>
        </row>
        <row r="435">
          <cell r="C435" t="str">
            <v>1989Octubre</v>
          </cell>
          <cell r="D435">
            <v>1989</v>
          </cell>
          <cell r="E435" t="str">
            <v>Octubre</v>
          </cell>
          <cell r="F435">
            <v>8.0200010000000006</v>
          </cell>
          <cell r="G435">
            <v>1.6E-2</v>
          </cell>
          <cell r="H435">
            <v>0.2215</v>
          </cell>
          <cell r="I435">
            <v>0.2661</v>
          </cell>
        </row>
        <row r="436">
          <cell r="C436" t="str">
            <v>1989Noviembre</v>
          </cell>
          <cell r="D436">
            <v>1989</v>
          </cell>
          <cell r="E436" t="str">
            <v>Noviembre</v>
          </cell>
          <cell r="F436">
            <v>8.1628880000000006</v>
          </cell>
          <cell r="G436">
            <v>1.78E-2</v>
          </cell>
          <cell r="H436">
            <v>0.2432</v>
          </cell>
          <cell r="I436">
            <v>0.27089999999999997</v>
          </cell>
        </row>
        <row r="437">
          <cell r="C437" t="str">
            <v>1989Diciembre</v>
          </cell>
          <cell r="D437">
            <v>1989</v>
          </cell>
          <cell r="E437" t="str">
            <v>Diciembre</v>
          </cell>
          <cell r="F437">
            <v>8.280735</v>
          </cell>
          <cell r="G437">
            <v>1.44E-2</v>
          </cell>
          <cell r="H437">
            <v>0.26119999999999999</v>
          </cell>
          <cell r="I437">
            <v>0.26119999999999999</v>
          </cell>
        </row>
        <row r="438">
          <cell r="C438" t="str">
            <v>1990Enero</v>
          </cell>
          <cell r="D438">
            <v>1990</v>
          </cell>
          <cell r="E438" t="str">
            <v>Enero</v>
          </cell>
          <cell r="F438">
            <v>8.5541990000000006</v>
          </cell>
          <cell r="G438">
            <v>3.3000000000000002E-2</v>
          </cell>
          <cell r="H438">
            <v>3.3000000000000002E-2</v>
          </cell>
          <cell r="I438">
            <v>0.26690000000000003</v>
          </cell>
        </row>
        <row r="439">
          <cell r="C439" t="str">
            <v>1990Febrero</v>
          </cell>
          <cell r="D439">
            <v>1990</v>
          </cell>
          <cell r="E439" t="str">
            <v>Febrero</v>
          </cell>
          <cell r="F439">
            <v>8.8680869999999992</v>
          </cell>
          <cell r="G439">
            <v>3.6600000000000001E-2</v>
          </cell>
          <cell r="H439">
            <v>7.0900000000000005E-2</v>
          </cell>
          <cell r="I439">
            <v>0.2712</v>
          </cell>
        </row>
        <row r="440">
          <cell r="C440" t="str">
            <v>1990Marzo</v>
          </cell>
          <cell r="D440">
            <v>1990</v>
          </cell>
          <cell r="E440" t="str">
            <v>Marzo</v>
          </cell>
          <cell r="F440">
            <v>9.125216</v>
          </cell>
          <cell r="G440">
            <v>2.8899999999999999E-2</v>
          </cell>
          <cell r="H440">
            <v>0.1019</v>
          </cell>
          <cell r="I440">
            <v>0.27629999999999999</v>
          </cell>
        </row>
        <row r="441">
          <cell r="C441" t="str">
            <v>1990Abril</v>
          </cell>
          <cell r="D441">
            <v>1990</v>
          </cell>
          <cell r="E441" t="str">
            <v>Abril</v>
          </cell>
          <cell r="F441">
            <v>9.3819440000000007</v>
          </cell>
          <cell r="G441">
            <v>2.81E-2</v>
          </cell>
          <cell r="H441">
            <v>0.13289999999999999</v>
          </cell>
          <cell r="I441">
            <v>0.27979999999999999</v>
          </cell>
        </row>
        <row r="442">
          <cell r="C442" t="str">
            <v>1990Mayo</v>
          </cell>
          <cell r="D442">
            <v>1990</v>
          </cell>
          <cell r="E442" t="str">
            <v>Mayo</v>
          </cell>
          <cell r="F442">
            <v>9.5653020000000009</v>
          </cell>
          <cell r="G442">
            <v>1.95E-2</v>
          </cell>
          <cell r="H442">
            <v>0.15509999999999999</v>
          </cell>
          <cell r="I442">
            <v>0.28239999999999998</v>
          </cell>
        </row>
        <row r="443">
          <cell r="C443" t="str">
            <v>1990Junio</v>
          </cell>
          <cell r="D443">
            <v>1990</v>
          </cell>
          <cell r="E443" t="str">
            <v>Junio</v>
          </cell>
          <cell r="F443">
            <v>9.7523499999999999</v>
          </cell>
          <cell r="G443">
            <v>1.95E-2</v>
          </cell>
          <cell r="H443">
            <v>0.1777</v>
          </cell>
          <cell r="I443">
            <v>0.28970000000000001</v>
          </cell>
        </row>
        <row r="444">
          <cell r="C444" t="str">
            <v>1990Julio</v>
          </cell>
          <cell r="D444">
            <v>1990</v>
          </cell>
          <cell r="E444" t="str">
            <v>Julio</v>
          </cell>
          <cell r="F444">
            <v>9.8846399999999992</v>
          </cell>
          <cell r="G444">
            <v>1.35E-2</v>
          </cell>
          <cell r="H444">
            <v>0.19359999999999999</v>
          </cell>
          <cell r="I444">
            <v>0.28720000000000001</v>
          </cell>
        </row>
        <row r="445">
          <cell r="C445" t="str">
            <v>1990Agosto</v>
          </cell>
          <cell r="D445">
            <v>1990</v>
          </cell>
          <cell r="E445" t="str">
            <v>Agosto</v>
          </cell>
          <cell r="F445">
            <v>10.041486000000001</v>
          </cell>
          <cell r="G445">
            <v>1.5800000000000002E-2</v>
          </cell>
          <cell r="H445">
            <v>0.21260000000000001</v>
          </cell>
          <cell r="I445">
            <v>0.2898</v>
          </cell>
        </row>
        <row r="446">
          <cell r="C446" t="str">
            <v>1990Septiembre</v>
          </cell>
          <cell r="D446">
            <v>1990</v>
          </cell>
          <cell r="E446" t="str">
            <v>Septiembre</v>
          </cell>
          <cell r="F446">
            <v>10.280402</v>
          </cell>
          <cell r="G446">
            <v>2.3699999999999999E-2</v>
          </cell>
          <cell r="H446">
            <v>0.2414</v>
          </cell>
          <cell r="I446">
            <v>0.3024</v>
          </cell>
        </row>
        <row r="447">
          <cell r="C447" t="str">
            <v>1990Octubre</v>
          </cell>
          <cell r="D447">
            <v>1990</v>
          </cell>
          <cell r="E447" t="str">
            <v>Octubre</v>
          </cell>
          <cell r="F447">
            <v>10.47846</v>
          </cell>
          <cell r="G447">
            <v>1.9199999999999998E-2</v>
          </cell>
          <cell r="H447">
            <v>0.26540000000000002</v>
          </cell>
          <cell r="I447">
            <v>0.30649999999999999</v>
          </cell>
        </row>
        <row r="448">
          <cell r="C448" t="str">
            <v>1990Noviembre</v>
          </cell>
          <cell r="D448">
            <v>1990</v>
          </cell>
          <cell r="E448" t="str">
            <v>Noviembre</v>
          </cell>
          <cell r="F448">
            <v>10.691376</v>
          </cell>
          <cell r="G448">
            <v>2.0299999999999999E-2</v>
          </cell>
          <cell r="H448">
            <v>0.29110000000000003</v>
          </cell>
          <cell r="I448">
            <v>0.30969999999999998</v>
          </cell>
        </row>
        <row r="449">
          <cell r="C449" t="str">
            <v>1990Diciembre</v>
          </cell>
          <cell r="D449">
            <v>1990</v>
          </cell>
          <cell r="E449" t="str">
            <v>Diciembre</v>
          </cell>
          <cell r="F449">
            <v>10.961019</v>
          </cell>
          <cell r="G449">
            <v>2.52E-2</v>
          </cell>
          <cell r="H449">
            <v>0.3236</v>
          </cell>
          <cell r="I449">
            <v>0.3236</v>
          </cell>
        </row>
        <row r="450">
          <cell r="C450" t="str">
            <v>1991Enero</v>
          </cell>
          <cell r="D450">
            <v>1991</v>
          </cell>
          <cell r="E450" t="str">
            <v>Enero</v>
          </cell>
          <cell r="F450">
            <v>11.290264000000001</v>
          </cell>
          <cell r="G450">
            <v>0.03</v>
          </cell>
          <cell r="H450">
            <v>0.03</v>
          </cell>
          <cell r="I450">
            <v>0.31979999999999997</v>
          </cell>
        </row>
        <row r="451">
          <cell r="C451" t="str">
            <v>1991Febrero</v>
          </cell>
          <cell r="D451">
            <v>1991</v>
          </cell>
          <cell r="E451" t="str">
            <v>Febrero</v>
          </cell>
          <cell r="F451">
            <v>11.675566999999999</v>
          </cell>
          <cell r="G451">
            <v>3.4099999999999998E-2</v>
          </cell>
          <cell r="H451">
            <v>6.5100000000000005E-2</v>
          </cell>
          <cell r="I451">
            <v>0.3165</v>
          </cell>
        </row>
        <row r="452">
          <cell r="C452" t="str">
            <v>1991Marzo</v>
          </cell>
          <cell r="D452">
            <v>1991</v>
          </cell>
          <cell r="E452" t="str">
            <v>Marzo</v>
          </cell>
          <cell r="F452">
            <v>11.970914</v>
          </cell>
          <cell r="G452">
            <v>2.52E-2</v>
          </cell>
          <cell r="H452">
            <v>9.2100000000000001E-2</v>
          </cell>
          <cell r="I452">
            <v>0.31180000000000002</v>
          </cell>
        </row>
        <row r="453">
          <cell r="C453" t="str">
            <v>1991Abril</v>
          </cell>
          <cell r="D453">
            <v>1991</v>
          </cell>
          <cell r="E453" t="str">
            <v>Abril</v>
          </cell>
          <cell r="F453">
            <v>12.306134999999999</v>
          </cell>
          <cell r="G453">
            <v>2.8000000000000001E-2</v>
          </cell>
          <cell r="H453">
            <v>0.1227</v>
          </cell>
          <cell r="I453">
            <v>0.31159999999999999</v>
          </cell>
        </row>
        <row r="454">
          <cell r="C454" t="str">
            <v>1991Mayo</v>
          </cell>
          <cell r="D454">
            <v>1991</v>
          </cell>
          <cell r="E454" t="str">
            <v>Mayo</v>
          </cell>
          <cell r="F454">
            <v>12.577426000000001</v>
          </cell>
          <cell r="G454">
            <v>2.1999999999999999E-2</v>
          </cell>
          <cell r="H454">
            <v>0.1474</v>
          </cell>
          <cell r="I454">
            <v>0.31490000000000001</v>
          </cell>
        </row>
        <row r="455">
          <cell r="C455" t="str">
            <v>1991Junio</v>
          </cell>
          <cell r="D455">
            <v>1991</v>
          </cell>
          <cell r="E455" t="str">
            <v>Junio</v>
          </cell>
          <cell r="F455">
            <v>12.776467999999999</v>
          </cell>
          <cell r="G455">
            <v>1.5800000000000002E-2</v>
          </cell>
          <cell r="H455">
            <v>0.1656</v>
          </cell>
          <cell r="I455">
            <v>0.31</v>
          </cell>
        </row>
        <row r="456">
          <cell r="C456" t="str">
            <v>1991Julio</v>
          </cell>
          <cell r="D456">
            <v>1991</v>
          </cell>
          <cell r="E456" t="str">
            <v>Julio</v>
          </cell>
          <cell r="F456">
            <v>13.008673999999999</v>
          </cell>
          <cell r="G456">
            <v>1.8100000000000002E-2</v>
          </cell>
          <cell r="H456">
            <v>0.18679999999999999</v>
          </cell>
          <cell r="I456">
            <v>0.316</v>
          </cell>
        </row>
        <row r="457">
          <cell r="C457" t="str">
            <v>1991Agosto</v>
          </cell>
          <cell r="D457">
            <v>1991</v>
          </cell>
          <cell r="E457" t="str">
            <v>Agosto</v>
          </cell>
          <cell r="F457">
            <v>13.174455999999999</v>
          </cell>
          <cell r="G457">
            <v>1.2699999999999999E-2</v>
          </cell>
          <cell r="H457">
            <v>0.2019</v>
          </cell>
          <cell r="I457">
            <v>0.312</v>
          </cell>
        </row>
        <row r="458">
          <cell r="C458" t="str">
            <v>1991Septiembre</v>
          </cell>
          <cell r="D458">
            <v>1991</v>
          </cell>
          <cell r="E458" t="str">
            <v>Septiembre</v>
          </cell>
          <cell r="F458">
            <v>13.365955</v>
          </cell>
          <cell r="G458">
            <v>1.4500000000000001E-2</v>
          </cell>
          <cell r="H458">
            <v>0.21940000000000001</v>
          </cell>
          <cell r="I458">
            <v>0.30009999999999998</v>
          </cell>
        </row>
        <row r="459">
          <cell r="C459" t="str">
            <v>1991Octubre</v>
          </cell>
          <cell r="D459">
            <v>1991</v>
          </cell>
          <cell r="E459" t="str">
            <v>Octubre</v>
          </cell>
          <cell r="F459">
            <v>13.543502</v>
          </cell>
          <cell r="G459">
            <v>1.32E-2</v>
          </cell>
          <cell r="H459">
            <v>0.2356</v>
          </cell>
          <cell r="I459">
            <v>0.29249999999999998</v>
          </cell>
        </row>
        <row r="460">
          <cell r="C460" t="str">
            <v>1991Noviembre</v>
          </cell>
          <cell r="D460">
            <v>1991</v>
          </cell>
          <cell r="E460" t="str">
            <v>Noviembre</v>
          </cell>
          <cell r="F460">
            <v>13.708837000000001</v>
          </cell>
          <cell r="G460">
            <v>1.2200000000000001E-2</v>
          </cell>
          <cell r="H460">
            <v>0.25059999999999999</v>
          </cell>
          <cell r="I460">
            <v>0.28220000000000001</v>
          </cell>
        </row>
        <row r="461">
          <cell r="C461" t="str">
            <v>1991Diciembre</v>
          </cell>
          <cell r="D461">
            <v>1991</v>
          </cell>
          <cell r="E461" t="str">
            <v>Diciembre</v>
          </cell>
          <cell r="F461">
            <v>13.901177000000001</v>
          </cell>
          <cell r="G461">
            <v>1.4E-2</v>
          </cell>
          <cell r="H461">
            <v>0.26819999999999999</v>
          </cell>
          <cell r="I461">
            <v>0.26819999999999999</v>
          </cell>
        </row>
        <row r="462">
          <cell r="C462" t="str">
            <v>1992Enero</v>
          </cell>
          <cell r="D462">
            <v>1992</v>
          </cell>
          <cell r="E462" t="str">
            <v>Enero</v>
          </cell>
          <cell r="F462">
            <v>14.387596</v>
          </cell>
          <cell r="G462">
            <v>3.49E-2</v>
          </cell>
          <cell r="H462">
            <v>3.49E-2</v>
          </cell>
          <cell r="I462">
            <v>0.27429999999999999</v>
          </cell>
        </row>
        <row r="463">
          <cell r="C463" t="str">
            <v>1992Febrero</v>
          </cell>
          <cell r="D463">
            <v>1992</v>
          </cell>
          <cell r="E463" t="str">
            <v>Febrero</v>
          </cell>
          <cell r="F463">
            <v>14.868907999999999</v>
          </cell>
          <cell r="G463">
            <v>3.3399999999999999E-2</v>
          </cell>
          <cell r="H463">
            <v>6.9599999999999995E-2</v>
          </cell>
          <cell r="I463">
            <v>0.27350000000000002</v>
          </cell>
        </row>
        <row r="464">
          <cell r="C464" t="str">
            <v>1992Marzo</v>
          </cell>
          <cell r="D464">
            <v>1992</v>
          </cell>
          <cell r="E464" t="str">
            <v>Marzo</v>
          </cell>
          <cell r="F464">
            <v>15.213274</v>
          </cell>
          <cell r="G464">
            <v>2.3099999999999999E-2</v>
          </cell>
          <cell r="H464">
            <v>9.4299999999999995E-2</v>
          </cell>
          <cell r="I464">
            <v>0.27079999999999999</v>
          </cell>
        </row>
        <row r="465">
          <cell r="C465" t="str">
            <v>1992Abril</v>
          </cell>
          <cell r="D465">
            <v>1992</v>
          </cell>
          <cell r="E465" t="str">
            <v>Abril</v>
          </cell>
          <cell r="F465">
            <v>15.647491</v>
          </cell>
          <cell r="G465">
            <v>2.8500000000000001E-2</v>
          </cell>
          <cell r="H465">
            <v>0.12559999999999999</v>
          </cell>
          <cell r="I465">
            <v>0.27150000000000002</v>
          </cell>
        </row>
        <row r="466">
          <cell r="C466" t="str">
            <v>1992Mayo</v>
          </cell>
          <cell r="D466">
            <v>1992</v>
          </cell>
          <cell r="E466" t="str">
            <v>Mayo</v>
          </cell>
          <cell r="F466">
            <v>16.012025999999999</v>
          </cell>
          <cell r="G466">
            <v>2.3199999999999998E-2</v>
          </cell>
          <cell r="H466">
            <v>0.15179999999999999</v>
          </cell>
          <cell r="I466">
            <v>0.27300000000000002</v>
          </cell>
        </row>
        <row r="467">
          <cell r="C467" t="str">
            <v>1992Junio</v>
          </cell>
          <cell r="D467">
            <v>1992</v>
          </cell>
          <cell r="E467" t="str">
            <v>Junio</v>
          </cell>
          <cell r="F467">
            <v>16.371414999999999</v>
          </cell>
          <cell r="G467">
            <v>2.24E-2</v>
          </cell>
          <cell r="H467">
            <v>0.17760000000000001</v>
          </cell>
          <cell r="I467">
            <v>0.28129999999999999</v>
          </cell>
        </row>
        <row r="468">
          <cell r="C468" t="str">
            <v>1992Julio</v>
          </cell>
          <cell r="D468">
            <v>1992</v>
          </cell>
          <cell r="E468" t="str">
            <v>Julio</v>
          </cell>
          <cell r="F468">
            <v>16.698775999999999</v>
          </cell>
          <cell r="G468">
            <v>1.9900000000000001E-2</v>
          </cell>
          <cell r="H468">
            <v>0.20119999999999999</v>
          </cell>
          <cell r="I468">
            <v>0.28360000000000002</v>
          </cell>
        </row>
        <row r="469">
          <cell r="C469" t="str">
            <v>1992Agosto</v>
          </cell>
          <cell r="D469">
            <v>1992</v>
          </cell>
          <cell r="E469" t="str">
            <v>Agosto</v>
          </cell>
          <cell r="F469">
            <v>16.824579</v>
          </cell>
          <cell r="G469">
            <v>7.4999999999999997E-3</v>
          </cell>
          <cell r="H469">
            <v>0.2102</v>
          </cell>
          <cell r="I469">
            <v>0.27700000000000002</v>
          </cell>
        </row>
        <row r="470">
          <cell r="C470" t="str">
            <v>1992Septiembre</v>
          </cell>
          <cell r="D470">
            <v>1992</v>
          </cell>
          <cell r="E470" t="str">
            <v>Septiembre</v>
          </cell>
          <cell r="F470">
            <v>16.964236</v>
          </cell>
          <cell r="G470">
            <v>8.3000000000000001E-3</v>
          </cell>
          <cell r="H470">
            <v>0.2203</v>
          </cell>
          <cell r="I470">
            <v>0.26919999999999999</v>
          </cell>
        </row>
        <row r="471">
          <cell r="C471" t="str">
            <v>1992Octubre</v>
          </cell>
          <cell r="D471">
            <v>1992</v>
          </cell>
          <cell r="E471" t="str">
            <v>Octubre</v>
          </cell>
          <cell r="F471">
            <v>17.108436999999999</v>
          </cell>
          <cell r="G471">
            <v>8.5000000000000006E-3</v>
          </cell>
          <cell r="H471">
            <v>0.23069999999999999</v>
          </cell>
          <cell r="I471">
            <v>0.26319999999999999</v>
          </cell>
        </row>
        <row r="472">
          <cell r="C472" t="str">
            <v>1992Noviembre</v>
          </cell>
          <cell r="D472">
            <v>1992</v>
          </cell>
          <cell r="E472" t="str">
            <v>Noviembre</v>
          </cell>
          <cell r="F472">
            <v>17.233039000000002</v>
          </cell>
          <cell r="G472">
            <v>7.1999999999999998E-3</v>
          </cell>
          <cell r="H472">
            <v>0.23960000000000001</v>
          </cell>
          <cell r="I472">
            <v>0.25700000000000001</v>
          </cell>
        </row>
        <row r="473">
          <cell r="C473" t="str">
            <v>1992Diciembre</v>
          </cell>
          <cell r="D473">
            <v>1992</v>
          </cell>
          <cell r="E473" t="str">
            <v>Diciembre</v>
          </cell>
          <cell r="F473">
            <v>17.395071000000002</v>
          </cell>
          <cell r="G473">
            <v>9.4000000000000004E-3</v>
          </cell>
          <cell r="H473">
            <v>0.25130000000000002</v>
          </cell>
          <cell r="I473">
            <v>0.25130000000000002</v>
          </cell>
        </row>
        <row r="474">
          <cell r="C474" t="str">
            <v>1993Enero</v>
          </cell>
          <cell r="D474">
            <v>1993</v>
          </cell>
          <cell r="E474" t="str">
            <v>Enero</v>
          </cell>
          <cell r="F474">
            <v>17.958755</v>
          </cell>
          <cell r="G474">
            <v>3.2399999999999998E-2</v>
          </cell>
          <cell r="H474">
            <v>3.2399999999999998E-2</v>
          </cell>
          <cell r="I474">
            <v>0.2482</v>
          </cell>
        </row>
        <row r="475">
          <cell r="C475" t="str">
            <v>1993Febrero</v>
          </cell>
          <cell r="D475">
            <v>1993</v>
          </cell>
          <cell r="E475" t="str">
            <v>Febrero</v>
          </cell>
          <cell r="F475">
            <v>18.543790000000001</v>
          </cell>
          <cell r="G475">
            <v>3.2500000000000001E-2</v>
          </cell>
          <cell r="H475">
            <v>6.6000000000000003E-2</v>
          </cell>
          <cell r="I475">
            <v>0.24709999999999999</v>
          </cell>
        </row>
        <row r="476">
          <cell r="C476" t="str">
            <v>1993Marzo</v>
          </cell>
          <cell r="D476">
            <v>1993</v>
          </cell>
          <cell r="E476" t="str">
            <v>Marzo</v>
          </cell>
          <cell r="F476">
            <v>18.892187</v>
          </cell>
          <cell r="G476">
            <v>1.8700000000000001E-2</v>
          </cell>
          <cell r="H476">
            <v>8.5999999999999993E-2</v>
          </cell>
          <cell r="I476">
            <v>0.24179999999999999</v>
          </cell>
        </row>
        <row r="477">
          <cell r="C477" t="str">
            <v>1993Abril</v>
          </cell>
          <cell r="D477">
            <v>1993</v>
          </cell>
          <cell r="E477" t="str">
            <v>Abril</v>
          </cell>
          <cell r="F477">
            <v>19.259243999999999</v>
          </cell>
          <cell r="G477">
            <v>1.9400000000000001E-2</v>
          </cell>
          <cell r="H477">
            <v>0.1071</v>
          </cell>
          <cell r="I477">
            <v>0.23080000000000001</v>
          </cell>
        </row>
        <row r="478">
          <cell r="C478" t="str">
            <v>1993Mayo</v>
          </cell>
          <cell r="D478">
            <v>1993</v>
          </cell>
          <cell r="E478" t="str">
            <v>Mayo</v>
          </cell>
          <cell r="F478">
            <v>19.568964000000001</v>
          </cell>
          <cell r="G478">
            <v>1.6E-2</v>
          </cell>
          <cell r="H478">
            <v>0.1249</v>
          </cell>
          <cell r="I478">
            <v>0.22209999999999999</v>
          </cell>
        </row>
        <row r="479">
          <cell r="C479" t="str">
            <v>1993Junio</v>
          </cell>
          <cell r="D479">
            <v>1993</v>
          </cell>
          <cell r="E479" t="str">
            <v>Junio</v>
          </cell>
          <cell r="F479">
            <v>19.872084999999998</v>
          </cell>
          <cell r="G479">
            <v>1.54E-2</v>
          </cell>
          <cell r="H479">
            <v>0.14230000000000001</v>
          </cell>
          <cell r="I479">
            <v>0.21379999999999999</v>
          </cell>
        </row>
        <row r="480">
          <cell r="C480" t="str">
            <v>1993Julio</v>
          </cell>
          <cell r="D480">
            <v>1993</v>
          </cell>
          <cell r="E480" t="str">
            <v>Julio</v>
          </cell>
          <cell r="F480">
            <v>20.116851</v>
          </cell>
          <cell r="G480">
            <v>1.23E-2</v>
          </cell>
          <cell r="H480">
            <v>0.15640000000000001</v>
          </cell>
          <cell r="I480">
            <v>0.2046</v>
          </cell>
        </row>
        <row r="481">
          <cell r="C481" t="str">
            <v>1993Agosto</v>
          </cell>
          <cell r="D481">
            <v>1993</v>
          </cell>
          <cell r="E481" t="str">
            <v>Agosto</v>
          </cell>
          <cell r="F481">
            <v>20.370139000000002</v>
          </cell>
          <cell r="G481">
            <v>1.2500000000000001E-2</v>
          </cell>
          <cell r="H481">
            <v>0.17100000000000001</v>
          </cell>
          <cell r="I481">
            <v>0.2107</v>
          </cell>
        </row>
        <row r="482">
          <cell r="C482" t="str">
            <v>1993Septiembre</v>
          </cell>
          <cell r="D482">
            <v>1993</v>
          </cell>
          <cell r="E482" t="str">
            <v>Septiembre</v>
          </cell>
          <cell r="F482">
            <v>20.599737999999999</v>
          </cell>
          <cell r="G482">
            <v>1.12E-2</v>
          </cell>
          <cell r="H482">
            <v>0.1842</v>
          </cell>
          <cell r="I482">
            <v>0.21429999999999999</v>
          </cell>
        </row>
        <row r="483">
          <cell r="C483" t="str">
            <v>1993Octubre</v>
          </cell>
          <cell r="D483">
            <v>1993</v>
          </cell>
          <cell r="E483" t="str">
            <v>Octubre</v>
          </cell>
          <cell r="F483">
            <v>20.819948</v>
          </cell>
          <cell r="G483">
            <v>1.06E-2</v>
          </cell>
          <cell r="H483">
            <v>0.1968</v>
          </cell>
          <cell r="I483">
            <v>0.21690000000000001</v>
          </cell>
        </row>
        <row r="484">
          <cell r="C484" t="str">
            <v>1993Noviembre</v>
          </cell>
          <cell r="D484">
            <v>1993</v>
          </cell>
          <cell r="E484" t="str">
            <v>Noviembre</v>
          </cell>
          <cell r="F484">
            <v>21.088574000000001</v>
          </cell>
          <cell r="G484">
            <v>1.29E-2</v>
          </cell>
          <cell r="H484">
            <v>0.21229999999999999</v>
          </cell>
          <cell r="I484">
            <v>0.22370000000000001</v>
          </cell>
        </row>
        <row r="485">
          <cell r="C485" t="str">
            <v>1993Diciembre</v>
          </cell>
          <cell r="D485">
            <v>1993</v>
          </cell>
          <cell r="E485" t="str">
            <v>Diciembre</v>
          </cell>
          <cell r="F485">
            <v>21.327739000000001</v>
          </cell>
          <cell r="G485">
            <v>1.1299999999999999E-2</v>
          </cell>
          <cell r="H485">
            <v>0.22600000000000001</v>
          </cell>
          <cell r="I485">
            <v>0.22600000000000001</v>
          </cell>
        </row>
        <row r="486">
          <cell r="C486" t="str">
            <v>1994Enero</v>
          </cell>
          <cell r="D486">
            <v>1994</v>
          </cell>
          <cell r="E486" t="str">
            <v>Enero</v>
          </cell>
          <cell r="F486">
            <v>22.000346</v>
          </cell>
          <cell r="G486">
            <v>3.15E-2</v>
          </cell>
          <cell r="H486">
            <v>3.15E-2</v>
          </cell>
          <cell r="I486">
            <v>0.22500000000000001</v>
          </cell>
        </row>
        <row r="487">
          <cell r="C487" t="str">
            <v>1994Febrero</v>
          </cell>
          <cell r="D487">
            <v>1994</v>
          </cell>
          <cell r="E487" t="str">
            <v>Febrero</v>
          </cell>
          <cell r="F487">
            <v>22.81129</v>
          </cell>
          <cell r="G487">
            <v>3.6799999999999999E-2</v>
          </cell>
          <cell r="H487">
            <v>6.9500000000000006E-2</v>
          </cell>
          <cell r="I487">
            <v>0.2301</v>
          </cell>
        </row>
        <row r="488">
          <cell r="C488" t="str">
            <v>1994Marzo</v>
          </cell>
          <cell r="D488">
            <v>1994</v>
          </cell>
          <cell r="E488" t="str">
            <v>Marzo</v>
          </cell>
          <cell r="F488">
            <v>23.316527000000001</v>
          </cell>
          <cell r="G488">
            <v>2.2100000000000002E-2</v>
          </cell>
          <cell r="H488">
            <v>9.3200000000000005E-2</v>
          </cell>
          <cell r="I488">
            <v>0.2341</v>
          </cell>
        </row>
        <row r="489">
          <cell r="C489" t="str">
            <v>1994Abril</v>
          </cell>
          <cell r="D489">
            <v>1994</v>
          </cell>
          <cell r="E489" t="str">
            <v>Abril</v>
          </cell>
          <cell r="F489">
            <v>23.870244</v>
          </cell>
          <cell r="G489">
            <v>2.3699999999999999E-2</v>
          </cell>
          <cell r="H489">
            <v>0.1192</v>
          </cell>
          <cell r="I489">
            <v>0.2394</v>
          </cell>
        </row>
        <row r="490">
          <cell r="C490" t="str">
            <v>1994Mayo</v>
          </cell>
          <cell r="D490">
            <v>1994</v>
          </cell>
          <cell r="E490" t="str">
            <v>Mayo</v>
          </cell>
          <cell r="F490">
            <v>24.239934000000002</v>
          </cell>
          <cell r="G490">
            <v>1.54E-2</v>
          </cell>
          <cell r="H490">
            <v>0.13650000000000001</v>
          </cell>
          <cell r="I490">
            <v>0.23860000000000001</v>
          </cell>
        </row>
        <row r="491">
          <cell r="C491" t="str">
            <v>1994Junio</v>
          </cell>
          <cell r="D491">
            <v>1994</v>
          </cell>
          <cell r="E491" t="str">
            <v>Junio</v>
          </cell>
          <cell r="F491">
            <v>24.45975</v>
          </cell>
          <cell r="G491">
            <v>8.9999999999999993E-3</v>
          </cell>
          <cell r="H491">
            <v>0.14680000000000001</v>
          </cell>
          <cell r="I491">
            <v>0.23080000000000001</v>
          </cell>
        </row>
        <row r="492">
          <cell r="C492" t="str">
            <v>1994Julio</v>
          </cell>
          <cell r="D492">
            <v>1994</v>
          </cell>
          <cell r="E492" t="str">
            <v>Julio</v>
          </cell>
          <cell r="F492">
            <v>24.683335</v>
          </cell>
          <cell r="G492">
            <v>9.1000000000000004E-3</v>
          </cell>
          <cell r="H492">
            <v>0.1573</v>
          </cell>
          <cell r="I492">
            <v>0.22689999999999999</v>
          </cell>
        </row>
        <row r="493">
          <cell r="C493" t="str">
            <v>1994Agosto</v>
          </cell>
          <cell r="D493">
            <v>1994</v>
          </cell>
          <cell r="E493" t="str">
            <v>Agosto</v>
          </cell>
          <cell r="F493">
            <v>24.924838000000001</v>
          </cell>
          <cell r="G493">
            <v>9.7000000000000003E-3</v>
          </cell>
          <cell r="H493">
            <v>0.1686</v>
          </cell>
          <cell r="I493">
            <v>0.2235</v>
          </cell>
        </row>
        <row r="494">
          <cell r="C494" t="str">
            <v>1994Septiembre</v>
          </cell>
          <cell r="D494">
            <v>1994</v>
          </cell>
          <cell r="E494" t="str">
            <v>Septiembre</v>
          </cell>
          <cell r="F494">
            <v>25.196995999999999</v>
          </cell>
          <cell r="G494">
            <v>1.09E-2</v>
          </cell>
          <cell r="H494">
            <v>0.18140000000000001</v>
          </cell>
          <cell r="I494">
            <v>0.22309999999999999</v>
          </cell>
        </row>
        <row r="495">
          <cell r="C495" t="str">
            <v>1994Octubre</v>
          </cell>
          <cell r="D495">
            <v>1994</v>
          </cell>
          <cell r="E495" t="str">
            <v>Octubre</v>
          </cell>
          <cell r="F495">
            <v>25.478529000000002</v>
          </cell>
          <cell r="G495">
            <v>1.11E-2</v>
          </cell>
          <cell r="H495">
            <v>0.1946</v>
          </cell>
          <cell r="I495">
            <v>0.22370000000000001</v>
          </cell>
        </row>
        <row r="496">
          <cell r="C496" t="str">
            <v>1994Noviembre</v>
          </cell>
          <cell r="D496">
            <v>1994</v>
          </cell>
          <cell r="E496" t="str">
            <v>Noviembre</v>
          </cell>
          <cell r="F496">
            <v>25.762715</v>
          </cell>
          <cell r="G496">
            <v>1.11E-2</v>
          </cell>
          <cell r="H496">
            <v>0.2079</v>
          </cell>
          <cell r="I496">
            <v>0.22159999999999999</v>
          </cell>
        </row>
        <row r="497">
          <cell r="C497" t="str">
            <v>1994Diciembre</v>
          </cell>
          <cell r="D497">
            <v>1994</v>
          </cell>
          <cell r="E497" t="str">
            <v>Diciembre</v>
          </cell>
          <cell r="F497">
            <v>26.146920999999999</v>
          </cell>
          <cell r="G497">
            <v>1.49E-2</v>
          </cell>
          <cell r="H497">
            <v>0.22589999999999999</v>
          </cell>
          <cell r="I497">
            <v>0.22589999999999999</v>
          </cell>
        </row>
        <row r="498">
          <cell r="C498" t="str">
            <v>1995Enero</v>
          </cell>
          <cell r="D498">
            <v>1995</v>
          </cell>
          <cell r="E498" t="str">
            <v>Enero</v>
          </cell>
          <cell r="F498">
            <v>26.630424999999999</v>
          </cell>
          <cell r="G498">
            <v>1.84E-2</v>
          </cell>
          <cell r="H498">
            <v>1.84E-2</v>
          </cell>
          <cell r="I498">
            <v>0.2104</v>
          </cell>
        </row>
        <row r="499">
          <cell r="C499" t="str">
            <v>1995Febrero</v>
          </cell>
          <cell r="D499">
            <v>1995</v>
          </cell>
          <cell r="E499" t="str">
            <v>Febrero</v>
          </cell>
          <cell r="F499">
            <v>27.569852000000001</v>
          </cell>
          <cell r="G499">
            <v>3.5200000000000002E-2</v>
          </cell>
          <cell r="H499">
            <v>5.4399999999999997E-2</v>
          </cell>
          <cell r="I499">
            <v>0.20860000000000001</v>
          </cell>
        </row>
        <row r="500">
          <cell r="C500" t="str">
            <v>1995Marzo</v>
          </cell>
          <cell r="D500">
            <v>1995</v>
          </cell>
          <cell r="E500" t="str">
            <v>Marzo</v>
          </cell>
          <cell r="F500">
            <v>28.291858999999999</v>
          </cell>
          <cell r="G500">
            <v>2.6100000000000002E-2</v>
          </cell>
          <cell r="H500">
            <v>8.2000000000000003E-2</v>
          </cell>
          <cell r="I500">
            <v>0.21329999999999999</v>
          </cell>
        </row>
        <row r="501">
          <cell r="C501" t="str">
            <v>1995Abril</v>
          </cell>
          <cell r="D501">
            <v>1995</v>
          </cell>
          <cell r="E501" t="str">
            <v>Abril</v>
          </cell>
          <cell r="F501">
            <v>28.924751000000001</v>
          </cell>
          <cell r="G501">
            <v>2.23E-2</v>
          </cell>
          <cell r="H501">
            <v>0.1062</v>
          </cell>
          <cell r="I501">
            <v>0.2117</v>
          </cell>
        </row>
        <row r="502">
          <cell r="C502" t="str">
            <v>1995Mayo</v>
          </cell>
          <cell r="D502">
            <v>1995</v>
          </cell>
          <cell r="E502" t="str">
            <v>Mayo</v>
          </cell>
          <cell r="F502">
            <v>29.404093</v>
          </cell>
          <cell r="G502">
            <v>1.6500000000000001E-2</v>
          </cell>
          <cell r="H502">
            <v>0.1245</v>
          </cell>
          <cell r="I502">
            <v>0.21299999999999999</v>
          </cell>
        </row>
        <row r="503">
          <cell r="C503" t="str">
            <v>1995Junio</v>
          </cell>
          <cell r="D503">
            <v>1995</v>
          </cell>
          <cell r="E503" t="str">
            <v>Junio</v>
          </cell>
          <cell r="F503">
            <v>29.759665999999999</v>
          </cell>
          <cell r="G503">
            <v>1.2E-2</v>
          </cell>
          <cell r="H503">
            <v>0.1381</v>
          </cell>
          <cell r="I503">
            <v>0.21659999999999999</v>
          </cell>
        </row>
        <row r="504">
          <cell r="C504" t="str">
            <v>1995Julio</v>
          </cell>
          <cell r="D504">
            <v>1995</v>
          </cell>
          <cell r="E504" t="str">
            <v>Julio</v>
          </cell>
          <cell r="F504">
            <v>29.991510999999999</v>
          </cell>
          <cell r="G504">
            <v>7.7000000000000002E-3</v>
          </cell>
          <cell r="H504">
            <v>0.14699999999999999</v>
          </cell>
          <cell r="I504">
            <v>0.215</v>
          </cell>
        </row>
        <row r="505">
          <cell r="C505" t="str">
            <v>1995Agosto</v>
          </cell>
          <cell r="D505">
            <v>1995</v>
          </cell>
          <cell r="E505" t="str">
            <v>Agosto</v>
          </cell>
          <cell r="F505">
            <v>30.182426</v>
          </cell>
          <cell r="G505">
            <v>6.3E-3</v>
          </cell>
          <cell r="H505">
            <v>0.15429999999999999</v>
          </cell>
          <cell r="I505">
            <v>0.2109</v>
          </cell>
        </row>
        <row r="506">
          <cell r="C506" t="str">
            <v>1995Septiembre</v>
          </cell>
          <cell r="D506">
            <v>1995</v>
          </cell>
          <cell r="E506" t="str">
            <v>Septiembre</v>
          </cell>
          <cell r="F506">
            <v>30.436862999999999</v>
          </cell>
          <cell r="G506">
            <v>8.3999999999999995E-3</v>
          </cell>
          <cell r="H506">
            <v>0.16400000000000001</v>
          </cell>
          <cell r="I506">
            <v>0.2079</v>
          </cell>
        </row>
        <row r="507">
          <cell r="C507" t="str">
            <v>1995Octubre</v>
          </cell>
          <cell r="D507">
            <v>1995</v>
          </cell>
          <cell r="E507" t="str">
            <v>Octubre</v>
          </cell>
          <cell r="F507">
            <v>30.707149000000001</v>
          </cell>
          <cell r="G507">
            <v>8.8000000000000005E-3</v>
          </cell>
          <cell r="H507">
            <v>0.1744</v>
          </cell>
          <cell r="I507">
            <v>0.20519999999999999</v>
          </cell>
        </row>
        <row r="508">
          <cell r="C508" t="str">
            <v>1995Noviembre</v>
          </cell>
          <cell r="D508">
            <v>1995</v>
          </cell>
          <cell r="E508" t="str">
            <v>Noviembre</v>
          </cell>
          <cell r="F508">
            <v>30.950911000000001</v>
          </cell>
          <cell r="G508">
            <v>7.9000000000000008E-3</v>
          </cell>
          <cell r="H508">
            <v>0.1837</v>
          </cell>
          <cell r="I508">
            <v>0.20130000000000001</v>
          </cell>
        </row>
        <row r="509">
          <cell r="C509" t="str">
            <v>1995Diciembre</v>
          </cell>
          <cell r="D509">
            <v>1995</v>
          </cell>
          <cell r="E509" t="str">
            <v>Diciembre</v>
          </cell>
          <cell r="F509">
            <v>31.237092000000001</v>
          </cell>
          <cell r="G509">
            <v>9.1999999999999998E-3</v>
          </cell>
          <cell r="H509">
            <v>0.1946</v>
          </cell>
          <cell r="I509">
            <v>0.1946</v>
          </cell>
        </row>
        <row r="510">
          <cell r="C510" t="str">
            <v>1996Enero</v>
          </cell>
          <cell r="D510">
            <v>1996</v>
          </cell>
          <cell r="E510" t="str">
            <v>Enero</v>
          </cell>
          <cell r="F510">
            <v>32.022444</v>
          </cell>
          <cell r="G510">
            <v>2.5100000000000001E-2</v>
          </cell>
          <cell r="H510">
            <v>2.5100000000000001E-2</v>
          </cell>
          <cell r="I510">
            <v>0.2024</v>
          </cell>
        </row>
        <row r="511">
          <cell r="C511" t="str">
            <v>1996Febrero</v>
          </cell>
          <cell r="D511">
            <v>1996</v>
          </cell>
          <cell r="E511" t="str">
            <v>Febrero</v>
          </cell>
          <cell r="F511">
            <v>33.307293999999999</v>
          </cell>
          <cell r="G511">
            <v>4.0099999999999997E-2</v>
          </cell>
          <cell r="H511">
            <v>6.6199999999999995E-2</v>
          </cell>
          <cell r="I511">
            <v>0.20810000000000001</v>
          </cell>
        </row>
        <row r="512">
          <cell r="C512" t="str">
            <v>1996Marzo</v>
          </cell>
          <cell r="D512">
            <v>1996</v>
          </cell>
          <cell r="E512" t="str">
            <v>Marzo</v>
          </cell>
          <cell r="F512">
            <v>34.009386999999997</v>
          </cell>
          <cell r="G512">
            <v>2.1000000000000001E-2</v>
          </cell>
          <cell r="H512">
            <v>8.8700000000000001E-2</v>
          </cell>
          <cell r="I512">
            <v>0.20200000000000001</v>
          </cell>
        </row>
        <row r="513">
          <cell r="C513" t="str">
            <v>1996Abril</v>
          </cell>
          <cell r="D513">
            <v>1996</v>
          </cell>
          <cell r="E513" t="str">
            <v>Abril</v>
          </cell>
          <cell r="F513">
            <v>34.681764000000001</v>
          </cell>
          <cell r="G513">
            <v>1.9699999999999999E-2</v>
          </cell>
          <cell r="H513">
            <v>0.11020000000000001</v>
          </cell>
          <cell r="I513">
            <v>0.19900000000000001</v>
          </cell>
        </row>
        <row r="514">
          <cell r="C514" t="str">
            <v>1996Mayo</v>
          </cell>
          <cell r="D514">
            <v>1996</v>
          </cell>
          <cell r="E514" t="str">
            <v>Mayo</v>
          </cell>
          <cell r="F514">
            <v>35.220387000000002</v>
          </cell>
          <cell r="G514">
            <v>1.55E-2</v>
          </cell>
          <cell r="H514">
            <v>0.1275</v>
          </cell>
          <cell r="I514">
            <v>0.1978</v>
          </cell>
        </row>
        <row r="515">
          <cell r="C515" t="str">
            <v>1996Junio</v>
          </cell>
          <cell r="D515">
            <v>1996</v>
          </cell>
          <cell r="E515" t="str">
            <v>Junio</v>
          </cell>
          <cell r="F515">
            <v>35.624158999999999</v>
          </cell>
          <cell r="G515">
            <v>1.14E-2</v>
          </cell>
          <cell r="H515">
            <v>0.1404</v>
          </cell>
          <cell r="I515">
            <v>0.19700000000000001</v>
          </cell>
        </row>
        <row r="516">
          <cell r="C516" t="str">
            <v>1996Julio</v>
          </cell>
          <cell r="D516">
            <v>1996</v>
          </cell>
          <cell r="E516" t="str">
            <v>Julio</v>
          </cell>
          <cell r="F516">
            <v>36.162275999999999</v>
          </cell>
          <cell r="G516">
            <v>1.5100000000000001E-2</v>
          </cell>
          <cell r="H516">
            <v>0.15759999999999999</v>
          </cell>
          <cell r="I516">
            <v>0.20569999999999999</v>
          </cell>
        </row>
        <row r="517">
          <cell r="C517" t="str">
            <v>1996Agosto</v>
          </cell>
          <cell r="D517">
            <v>1996</v>
          </cell>
          <cell r="E517" t="str">
            <v>Agosto</v>
          </cell>
          <cell r="F517">
            <v>36.561301</v>
          </cell>
          <cell r="G517">
            <v>1.0999999999999999E-2</v>
          </cell>
          <cell r="H517">
            <v>0.1704</v>
          </cell>
          <cell r="I517">
            <v>0.21129999999999999</v>
          </cell>
        </row>
        <row r="518">
          <cell r="C518" t="str">
            <v>1996Septiembre</v>
          </cell>
          <cell r="D518">
            <v>1996</v>
          </cell>
          <cell r="E518" t="str">
            <v>Septiembre</v>
          </cell>
          <cell r="F518">
            <v>36.996614000000001</v>
          </cell>
          <cell r="G518">
            <v>1.1900000000000001E-2</v>
          </cell>
          <cell r="H518">
            <v>0.18429999999999999</v>
          </cell>
          <cell r="I518">
            <v>0.2155</v>
          </cell>
        </row>
        <row r="519">
          <cell r="C519" t="str">
            <v>1996Octubre</v>
          </cell>
          <cell r="D519">
            <v>1996</v>
          </cell>
          <cell r="E519" t="str">
            <v>Octubre</v>
          </cell>
          <cell r="F519">
            <v>37.423437</v>
          </cell>
          <cell r="G519">
            <v>1.15E-2</v>
          </cell>
          <cell r="H519">
            <v>0.19800000000000001</v>
          </cell>
          <cell r="I519">
            <v>0.21870000000000001</v>
          </cell>
        </row>
        <row r="520">
          <cell r="C520" t="str">
            <v>1996Noviembre</v>
          </cell>
          <cell r="D520">
            <v>1996</v>
          </cell>
          <cell r="E520" t="str">
            <v>Noviembre</v>
          </cell>
          <cell r="F520">
            <v>37.723984000000002</v>
          </cell>
          <cell r="G520">
            <v>8.0000000000000002E-3</v>
          </cell>
          <cell r="H520">
            <v>0.20760000000000001</v>
          </cell>
          <cell r="I520">
            <v>0.21879999999999999</v>
          </cell>
        </row>
        <row r="521">
          <cell r="C521" t="str">
            <v>1996Diciembre</v>
          </cell>
          <cell r="D521">
            <v>1996</v>
          </cell>
          <cell r="E521" t="str">
            <v>Diciembre</v>
          </cell>
          <cell r="F521">
            <v>37.996510000000001</v>
          </cell>
          <cell r="G521">
            <v>7.1999999999999998E-3</v>
          </cell>
          <cell r="H521">
            <v>0.21629999999999999</v>
          </cell>
          <cell r="I521">
            <v>0.21629999999999999</v>
          </cell>
        </row>
        <row r="522">
          <cell r="C522" t="str">
            <v>1997Enero</v>
          </cell>
          <cell r="D522">
            <v>1997</v>
          </cell>
          <cell r="E522" t="str">
            <v>Enero</v>
          </cell>
          <cell r="F522">
            <v>38.626125000000002</v>
          </cell>
          <cell r="G522">
            <v>1.6500000000000001E-2</v>
          </cell>
          <cell r="H522">
            <v>1.6500000000000001E-2</v>
          </cell>
          <cell r="I522">
            <v>0.20619999999999999</v>
          </cell>
        </row>
        <row r="523">
          <cell r="C523" t="str">
            <v>1997Febrero</v>
          </cell>
          <cell r="D523">
            <v>1997</v>
          </cell>
          <cell r="E523" t="str">
            <v>Febrero</v>
          </cell>
          <cell r="F523">
            <v>39.831026000000001</v>
          </cell>
          <cell r="G523">
            <v>3.1099999999999999E-2</v>
          </cell>
          <cell r="H523">
            <v>4.82E-2</v>
          </cell>
          <cell r="I523">
            <v>0.1958</v>
          </cell>
        </row>
        <row r="524">
          <cell r="C524" t="str">
            <v>1997Marzo</v>
          </cell>
          <cell r="D524">
            <v>1997</v>
          </cell>
          <cell r="E524" t="str">
            <v>Marzo</v>
          </cell>
          <cell r="F524">
            <v>40.450161999999999</v>
          </cell>
          <cell r="G524">
            <v>1.55E-2</v>
          </cell>
          <cell r="H524">
            <v>6.4500000000000002E-2</v>
          </cell>
          <cell r="I524">
            <v>0.1893</v>
          </cell>
        </row>
        <row r="525">
          <cell r="C525" t="str">
            <v>1997Abril</v>
          </cell>
          <cell r="D525">
            <v>1997</v>
          </cell>
          <cell r="E525" t="str">
            <v>Abril</v>
          </cell>
          <cell r="F525">
            <v>41.107182999999999</v>
          </cell>
          <cell r="G525">
            <v>1.6199999999999999E-2</v>
          </cell>
          <cell r="H525">
            <v>8.1799999999999998E-2</v>
          </cell>
          <cell r="I525">
            <v>0.1852</v>
          </cell>
        </row>
        <row r="526">
          <cell r="C526" t="str">
            <v>1997Mayo</v>
          </cell>
          <cell r="D526">
            <v>1997</v>
          </cell>
          <cell r="E526" t="str">
            <v>Mayo</v>
          </cell>
          <cell r="F526">
            <v>41.774354000000002</v>
          </cell>
          <cell r="G526">
            <v>1.6199999999999999E-2</v>
          </cell>
          <cell r="H526">
            <v>9.9400000000000002E-2</v>
          </cell>
          <cell r="I526">
            <v>0.186</v>
          </cell>
        </row>
        <row r="527">
          <cell r="C527" t="str">
            <v>1997Junio</v>
          </cell>
          <cell r="D527">
            <v>1997</v>
          </cell>
          <cell r="E527" t="str">
            <v>Junio</v>
          </cell>
          <cell r="F527">
            <v>42.276918000000002</v>
          </cell>
          <cell r="G527">
            <v>1.2E-2</v>
          </cell>
          <cell r="H527">
            <v>0.11260000000000001</v>
          </cell>
          <cell r="I527">
            <v>0.1867</v>
          </cell>
        </row>
        <row r="528">
          <cell r="C528" t="str">
            <v>1997Julio</v>
          </cell>
          <cell r="D528">
            <v>1997</v>
          </cell>
          <cell r="E528" t="str">
            <v>Julio</v>
          </cell>
          <cell r="F528">
            <v>42.630102000000001</v>
          </cell>
          <cell r="G528">
            <v>8.3000000000000001E-3</v>
          </cell>
          <cell r="H528">
            <v>0.12189999999999999</v>
          </cell>
          <cell r="I528">
            <v>0.17879999999999999</v>
          </cell>
        </row>
        <row r="529">
          <cell r="C529" t="str">
            <v>1997Agosto</v>
          </cell>
          <cell r="D529">
            <v>1997</v>
          </cell>
          <cell r="E529" t="str">
            <v>Agosto</v>
          </cell>
          <cell r="F529">
            <v>43.119895999999997</v>
          </cell>
          <cell r="G529">
            <v>1.14E-2</v>
          </cell>
          <cell r="H529">
            <v>0.1348</v>
          </cell>
          <cell r="I529">
            <v>0.17929999999999999</v>
          </cell>
        </row>
        <row r="530">
          <cell r="C530" t="str">
            <v>1997Septiembre</v>
          </cell>
          <cell r="D530">
            <v>1997</v>
          </cell>
          <cell r="E530" t="str">
            <v>Septiembre</v>
          </cell>
          <cell r="F530">
            <v>43.663193999999997</v>
          </cell>
          <cell r="G530">
            <v>1.26E-2</v>
          </cell>
          <cell r="H530">
            <v>0.14910000000000001</v>
          </cell>
          <cell r="I530">
            <v>0.18010000000000001</v>
          </cell>
        </row>
        <row r="531">
          <cell r="C531" t="str">
            <v>1997Octubre</v>
          </cell>
          <cell r="D531">
            <v>1997</v>
          </cell>
          <cell r="E531" t="str">
            <v>Octubre</v>
          </cell>
          <cell r="F531">
            <v>44.084955000000001</v>
          </cell>
          <cell r="G531">
            <v>9.5999999999999992E-3</v>
          </cell>
          <cell r="H531">
            <v>0.16020000000000001</v>
          </cell>
          <cell r="I531">
            <v>0.17799999999999999</v>
          </cell>
        </row>
        <row r="532">
          <cell r="C532" t="str">
            <v>1997Noviembre</v>
          </cell>
          <cell r="D532">
            <v>1997</v>
          </cell>
          <cell r="E532" t="str">
            <v>Noviembre</v>
          </cell>
          <cell r="F532">
            <v>44.443390999999998</v>
          </cell>
          <cell r="G532">
            <v>8.0999999999999996E-3</v>
          </cell>
          <cell r="H532">
            <v>0.1696</v>
          </cell>
          <cell r="I532">
            <v>0.17810000000000001</v>
          </cell>
        </row>
        <row r="533">
          <cell r="C533" t="str">
            <v>1997Diciembre</v>
          </cell>
          <cell r="D533">
            <v>1997</v>
          </cell>
          <cell r="E533" t="str">
            <v>Diciembre</v>
          </cell>
          <cell r="F533">
            <v>44.715890000000002</v>
          </cell>
          <cell r="G533">
            <v>6.1000000000000004E-3</v>
          </cell>
          <cell r="H533">
            <v>0.17680000000000001</v>
          </cell>
          <cell r="I533">
            <v>0.17680000000000001</v>
          </cell>
        </row>
        <row r="534">
          <cell r="C534" t="str">
            <v>1998Enero</v>
          </cell>
          <cell r="D534">
            <v>1998</v>
          </cell>
          <cell r="E534" t="str">
            <v>Enero</v>
          </cell>
          <cell r="F534">
            <v>45.517780999999999</v>
          </cell>
          <cell r="G534">
            <v>1.7899999999999999E-2</v>
          </cell>
          <cell r="H534">
            <v>1.7899999999999999E-2</v>
          </cell>
          <cell r="I534">
            <v>0.1784</v>
          </cell>
        </row>
        <row r="535">
          <cell r="C535" t="str">
            <v>1998Febrero</v>
          </cell>
          <cell r="D535">
            <v>1998</v>
          </cell>
          <cell r="E535" t="str">
            <v>Febrero</v>
          </cell>
          <cell r="F535">
            <v>47.012822</v>
          </cell>
          <cell r="G535">
            <v>3.2800000000000003E-2</v>
          </cell>
          <cell r="H535">
            <v>5.1299999999999998E-2</v>
          </cell>
          <cell r="I535">
            <v>0.18029999999999999</v>
          </cell>
        </row>
        <row r="536">
          <cell r="C536" t="str">
            <v>1998Marzo</v>
          </cell>
          <cell r="D536">
            <v>1998</v>
          </cell>
          <cell r="E536" t="str">
            <v>Marzo</v>
          </cell>
          <cell r="F536">
            <v>48.235883000000001</v>
          </cell>
          <cell r="G536">
            <v>2.5999999999999999E-2</v>
          </cell>
          <cell r="H536">
            <v>7.8700000000000006E-2</v>
          </cell>
          <cell r="I536">
            <v>0.19239999999999999</v>
          </cell>
        </row>
        <row r="537">
          <cell r="C537" t="str">
            <v>1998Abril</v>
          </cell>
          <cell r="D537">
            <v>1998</v>
          </cell>
          <cell r="E537" t="str">
            <v>Abril</v>
          </cell>
          <cell r="F537">
            <v>49.636812999999997</v>
          </cell>
          <cell r="G537">
            <v>2.9000000000000001E-2</v>
          </cell>
          <cell r="H537">
            <v>0.11</v>
          </cell>
          <cell r="I537">
            <v>0.2074</v>
          </cell>
        </row>
        <row r="538">
          <cell r="C538" t="str">
            <v>1998Mayo</v>
          </cell>
          <cell r="D538">
            <v>1998</v>
          </cell>
          <cell r="E538" t="str">
            <v>Mayo</v>
          </cell>
          <cell r="F538">
            <v>50.412447999999998</v>
          </cell>
          <cell r="G538">
            <v>1.5599999999999999E-2</v>
          </cell>
          <cell r="H538">
            <v>0.1273</v>
          </cell>
          <cell r="I538">
            <v>0.20669999999999999</v>
          </cell>
        </row>
        <row r="539">
          <cell r="C539" t="str">
            <v>1998Junio</v>
          </cell>
          <cell r="D539">
            <v>1998</v>
          </cell>
          <cell r="E539" t="str">
            <v>Junio</v>
          </cell>
          <cell r="F539">
            <v>51.027993000000002</v>
          </cell>
          <cell r="G539">
            <v>1.2200000000000001E-2</v>
          </cell>
          <cell r="H539">
            <v>0.1411</v>
          </cell>
          <cell r="I539">
            <v>0.2069</v>
          </cell>
        </row>
        <row r="540">
          <cell r="C540" t="str">
            <v>1998Julio</v>
          </cell>
          <cell r="D540">
            <v>1998</v>
          </cell>
          <cell r="E540" t="str">
            <v>Julio</v>
          </cell>
          <cell r="F540">
            <v>51.271971000000001</v>
          </cell>
          <cell r="G540">
            <v>4.7000000000000002E-3</v>
          </cell>
          <cell r="H540">
            <v>0.14660000000000001</v>
          </cell>
          <cell r="I540">
            <v>0.20269999999999999</v>
          </cell>
        </row>
        <row r="541">
          <cell r="C541" t="str">
            <v>1998Agosto</v>
          </cell>
          <cell r="D541">
            <v>1998</v>
          </cell>
          <cell r="E541" t="str">
            <v>Agosto</v>
          </cell>
          <cell r="F541">
            <v>51.288608000000004</v>
          </cell>
          <cell r="G541">
            <v>2.9999999999999997E-4</v>
          </cell>
          <cell r="H541">
            <v>0.1469</v>
          </cell>
          <cell r="I541">
            <v>0.18940000000000001</v>
          </cell>
        </row>
        <row r="542">
          <cell r="C542" t="str">
            <v>1998Septiembre</v>
          </cell>
          <cell r="D542">
            <v>1998</v>
          </cell>
          <cell r="E542" t="str">
            <v>Septiembre</v>
          </cell>
          <cell r="F542">
            <v>51.437351999999997</v>
          </cell>
          <cell r="G542">
            <v>2.8999999999999998E-3</v>
          </cell>
          <cell r="H542">
            <v>0.15029999999999999</v>
          </cell>
          <cell r="I542">
            <v>0.17799999999999999</v>
          </cell>
        </row>
        <row r="543">
          <cell r="C543" t="str">
            <v>1998Octubre</v>
          </cell>
          <cell r="D543">
            <v>1998</v>
          </cell>
          <cell r="E543" t="str">
            <v>Octubre</v>
          </cell>
          <cell r="F543">
            <v>51.620887000000003</v>
          </cell>
          <cell r="G543">
            <v>3.5000000000000001E-3</v>
          </cell>
          <cell r="H543">
            <v>0.15440000000000001</v>
          </cell>
          <cell r="I543">
            <v>0.1709</v>
          </cell>
        </row>
        <row r="544">
          <cell r="C544" t="str">
            <v>1998Noviembre</v>
          </cell>
          <cell r="D544">
            <v>1998</v>
          </cell>
          <cell r="E544" t="str">
            <v>Noviembre</v>
          </cell>
          <cell r="F544">
            <v>51.712471000000001</v>
          </cell>
          <cell r="G544">
            <v>1.6999999999999999E-3</v>
          </cell>
          <cell r="H544">
            <v>0.15640000000000001</v>
          </cell>
          <cell r="I544">
            <v>0.16350000000000001</v>
          </cell>
        </row>
        <row r="545">
          <cell r="C545" t="str">
            <v>1998Diciembre</v>
          </cell>
          <cell r="D545">
            <v>1998</v>
          </cell>
          <cell r="E545" t="str">
            <v>Diciembre</v>
          </cell>
          <cell r="F545">
            <v>52.184814000000003</v>
          </cell>
          <cell r="G545">
            <v>9.1000000000000004E-3</v>
          </cell>
          <cell r="H545">
            <v>0.16700000000000001</v>
          </cell>
          <cell r="I545">
            <v>0.16700000000000001</v>
          </cell>
        </row>
        <row r="546">
          <cell r="C546" t="str">
            <v>1999Enero</v>
          </cell>
          <cell r="D546">
            <v>1999</v>
          </cell>
          <cell r="E546" t="str">
            <v>Enero</v>
          </cell>
          <cell r="F546">
            <v>53.337612</v>
          </cell>
          <cell r="G546">
            <v>2.2100000000000002E-2</v>
          </cell>
          <cell r="H546">
            <v>2.2100000000000002E-2</v>
          </cell>
          <cell r="I546">
            <v>0.17180000000000001</v>
          </cell>
        </row>
        <row r="547">
          <cell r="C547" t="str">
            <v>1999Febrero</v>
          </cell>
          <cell r="D547">
            <v>1999</v>
          </cell>
          <cell r="E547" t="str">
            <v>Febrero</v>
          </cell>
          <cell r="F547">
            <v>54.243440999999997</v>
          </cell>
          <cell r="G547">
            <v>1.7000000000000001E-2</v>
          </cell>
          <cell r="H547">
            <v>3.9399999999999998E-2</v>
          </cell>
          <cell r="I547">
            <v>0.15379999999999999</v>
          </cell>
        </row>
        <row r="548">
          <cell r="C548" t="str">
            <v>1999Marzo</v>
          </cell>
          <cell r="D548">
            <v>1999</v>
          </cell>
          <cell r="E548" t="str">
            <v>Marzo</v>
          </cell>
          <cell r="F548">
            <v>54.752218999999997</v>
          </cell>
          <cell r="G548">
            <v>9.4000000000000004E-3</v>
          </cell>
          <cell r="H548">
            <v>4.9200000000000001E-2</v>
          </cell>
          <cell r="I548">
            <v>0.1351</v>
          </cell>
        </row>
        <row r="549">
          <cell r="C549" t="str">
            <v>1999Abril</v>
          </cell>
          <cell r="D549">
            <v>1999</v>
          </cell>
          <cell r="E549" t="str">
            <v>Abril</v>
          </cell>
          <cell r="F549">
            <v>55.181370000000001</v>
          </cell>
          <cell r="G549">
            <v>7.7999999999999996E-3</v>
          </cell>
          <cell r="H549">
            <v>5.74E-2</v>
          </cell>
          <cell r="I549">
            <v>0.11169999999999999</v>
          </cell>
        </row>
        <row r="550">
          <cell r="C550" t="str">
            <v>1999Mayo</v>
          </cell>
          <cell r="D550">
            <v>1999</v>
          </cell>
          <cell r="E550" t="str">
            <v>Mayo</v>
          </cell>
          <cell r="F550">
            <v>55.445425</v>
          </cell>
          <cell r="G550">
            <v>4.7999999999999996E-3</v>
          </cell>
          <cell r="H550">
            <v>6.25E-2</v>
          </cell>
          <cell r="I550">
            <v>9.98E-2</v>
          </cell>
        </row>
        <row r="551">
          <cell r="C551" t="str">
            <v>1999Junio</v>
          </cell>
          <cell r="D551">
            <v>1999</v>
          </cell>
          <cell r="E551" t="str">
            <v>Junio</v>
          </cell>
          <cell r="F551">
            <v>55.600332999999999</v>
          </cell>
          <cell r="G551">
            <v>2.8E-3</v>
          </cell>
          <cell r="H551">
            <v>6.5500000000000003E-2</v>
          </cell>
          <cell r="I551">
            <v>8.9599999999999999E-2</v>
          </cell>
        </row>
        <row r="552">
          <cell r="C552" t="str">
            <v>1999Julio</v>
          </cell>
          <cell r="D552">
            <v>1999</v>
          </cell>
          <cell r="E552" t="str">
            <v>Julio</v>
          </cell>
          <cell r="F552">
            <v>55.773815999999997</v>
          </cell>
          <cell r="G552">
            <v>3.0999999999999999E-3</v>
          </cell>
          <cell r="H552">
            <v>6.88E-2</v>
          </cell>
          <cell r="I552">
            <v>8.7800000000000003E-2</v>
          </cell>
        </row>
        <row r="553">
          <cell r="C553" t="str">
            <v>1999Agosto</v>
          </cell>
          <cell r="D553">
            <v>1999</v>
          </cell>
          <cell r="E553" t="str">
            <v>Agosto</v>
          </cell>
          <cell r="F553">
            <v>56.049959999999999</v>
          </cell>
          <cell r="G553">
            <v>5.0000000000000001E-3</v>
          </cell>
          <cell r="H553">
            <v>7.4099999999999999E-2</v>
          </cell>
          <cell r="I553">
            <v>9.2799999999999994E-2</v>
          </cell>
        </row>
        <row r="554">
          <cell r="C554" t="str">
            <v>1999Septiembre</v>
          </cell>
          <cell r="D554">
            <v>1999</v>
          </cell>
          <cell r="E554" t="str">
            <v>Septiembre</v>
          </cell>
          <cell r="F554">
            <v>56.235393000000002</v>
          </cell>
          <cell r="G554">
            <v>3.3E-3</v>
          </cell>
          <cell r="H554">
            <v>7.7600000000000002E-2</v>
          </cell>
          <cell r="I554">
            <v>9.3299999999999994E-2</v>
          </cell>
        </row>
        <row r="555">
          <cell r="C555" t="str">
            <v>1999Octubre</v>
          </cell>
          <cell r="D555">
            <v>1999</v>
          </cell>
          <cell r="E555" t="str">
            <v>Octubre</v>
          </cell>
          <cell r="F555">
            <v>56.432015999999997</v>
          </cell>
          <cell r="G555">
            <v>3.5000000000000001E-3</v>
          </cell>
          <cell r="H555">
            <v>8.14E-2</v>
          </cell>
          <cell r="I555">
            <v>9.3200000000000005E-2</v>
          </cell>
        </row>
        <row r="556">
          <cell r="C556" t="str">
            <v>1999Noviembre</v>
          </cell>
          <cell r="D556">
            <v>1999</v>
          </cell>
          <cell r="E556" t="str">
            <v>Noviembre</v>
          </cell>
          <cell r="F556">
            <v>56.702244999999998</v>
          </cell>
          <cell r="G556">
            <v>4.7999999999999996E-3</v>
          </cell>
          <cell r="H556">
            <v>8.6599999999999996E-2</v>
          </cell>
          <cell r="I556">
            <v>9.6500000000000002E-2</v>
          </cell>
        </row>
        <row r="557">
          <cell r="C557" t="str">
            <v>1999Diciembre</v>
          </cell>
          <cell r="D557">
            <v>1999</v>
          </cell>
          <cell r="E557" t="str">
            <v>Diciembre</v>
          </cell>
          <cell r="F557">
            <v>57.002358000000001</v>
          </cell>
          <cell r="G557">
            <v>5.3E-3</v>
          </cell>
          <cell r="H557">
            <v>9.2299999999999993E-2</v>
          </cell>
          <cell r="I557">
            <v>9.2299999999999993E-2</v>
          </cell>
        </row>
        <row r="558">
          <cell r="C558" t="str">
            <v>2000Enero</v>
          </cell>
          <cell r="D558">
            <v>2000</v>
          </cell>
          <cell r="E558" t="str">
            <v>Enero</v>
          </cell>
          <cell r="F558">
            <v>57.737287000000002</v>
          </cell>
          <cell r="G558">
            <v>1.29E-2</v>
          </cell>
          <cell r="H558">
            <v>1.29E-2</v>
          </cell>
          <cell r="I558">
            <v>8.2500000000000004E-2</v>
          </cell>
        </row>
        <row r="559">
          <cell r="C559" t="str">
            <v>2000Febrero</v>
          </cell>
          <cell r="D559">
            <v>2000</v>
          </cell>
          <cell r="E559" t="str">
            <v>Febrero</v>
          </cell>
          <cell r="F559">
            <v>59.066428999999999</v>
          </cell>
          <cell r="G559">
            <v>2.3E-2</v>
          </cell>
          <cell r="H559">
            <v>3.6200000000000003E-2</v>
          </cell>
          <cell r="I559">
            <v>8.8900000000000007E-2</v>
          </cell>
        </row>
        <row r="560">
          <cell r="C560" t="str">
            <v>2000Marzo</v>
          </cell>
          <cell r="D560">
            <v>2000</v>
          </cell>
          <cell r="E560" t="str">
            <v>Marzo</v>
          </cell>
          <cell r="F560">
            <v>60.076974</v>
          </cell>
          <cell r="G560">
            <v>1.7100000000000001E-2</v>
          </cell>
          <cell r="H560">
            <v>5.3900000000000003E-2</v>
          </cell>
          <cell r="I560">
            <v>9.7299999999999998E-2</v>
          </cell>
        </row>
        <row r="561">
          <cell r="C561" t="str">
            <v>2000Abril</v>
          </cell>
          <cell r="D561">
            <v>2000</v>
          </cell>
          <cell r="E561" t="str">
            <v>Abril</v>
          </cell>
          <cell r="F561">
            <v>60.675414000000004</v>
          </cell>
          <cell r="G561">
            <v>0.01</v>
          </cell>
          <cell r="H561">
            <v>6.4399999999999999E-2</v>
          </cell>
          <cell r="I561">
            <v>9.9599999999999994E-2</v>
          </cell>
        </row>
        <row r="562">
          <cell r="C562" t="str">
            <v>2000Mayo</v>
          </cell>
          <cell r="D562">
            <v>2000</v>
          </cell>
          <cell r="E562" t="str">
            <v>Mayo</v>
          </cell>
          <cell r="F562">
            <v>60.991703000000001</v>
          </cell>
          <cell r="G562">
            <v>5.1999999999999998E-3</v>
          </cell>
          <cell r="H562">
            <v>7.0000000000000007E-2</v>
          </cell>
          <cell r="I562">
            <v>0.1</v>
          </cell>
        </row>
        <row r="563">
          <cell r="C563" t="str">
            <v>2000Junio</v>
          </cell>
          <cell r="D563">
            <v>2000</v>
          </cell>
          <cell r="E563" t="str">
            <v>Junio</v>
          </cell>
          <cell r="F563">
            <v>60.979886</v>
          </cell>
          <cell r="G563">
            <v>-2.0000000000000001E-4</v>
          </cell>
          <cell r="H563">
            <v>6.9800000000000001E-2</v>
          </cell>
          <cell r="I563">
            <v>9.6799999999999997E-2</v>
          </cell>
        </row>
        <row r="564">
          <cell r="C564" t="str">
            <v>2000Julio</v>
          </cell>
          <cell r="D564">
            <v>2000</v>
          </cell>
          <cell r="E564" t="str">
            <v>Julio</v>
          </cell>
          <cell r="F564">
            <v>60.956197000000003</v>
          </cell>
          <cell r="G564">
            <v>-4.0000000000000002E-4</v>
          </cell>
          <cell r="H564">
            <v>6.9400000000000003E-2</v>
          </cell>
          <cell r="I564">
            <v>9.2899999999999996E-2</v>
          </cell>
        </row>
        <row r="565">
          <cell r="C565" t="str">
            <v>2000Agosto</v>
          </cell>
          <cell r="D565">
            <v>2000</v>
          </cell>
          <cell r="E565" t="str">
            <v>Agosto</v>
          </cell>
          <cell r="F565">
            <v>61.148598</v>
          </cell>
          <cell r="G565">
            <v>3.2000000000000002E-3</v>
          </cell>
          <cell r="H565">
            <v>7.2700000000000001E-2</v>
          </cell>
          <cell r="I565">
            <v>9.0999999999999998E-2</v>
          </cell>
        </row>
        <row r="566">
          <cell r="C566" t="str">
            <v>2000Septiembre</v>
          </cell>
          <cell r="D566">
            <v>2000</v>
          </cell>
          <cell r="E566" t="str">
            <v>Septiembre</v>
          </cell>
          <cell r="F566">
            <v>61.409072999999999</v>
          </cell>
          <cell r="G566">
            <v>4.3E-3</v>
          </cell>
          <cell r="H566">
            <v>7.7299999999999994E-2</v>
          </cell>
          <cell r="I566">
            <v>9.1999999999999998E-2</v>
          </cell>
        </row>
        <row r="567">
          <cell r="C567" t="str">
            <v>2000Octubre</v>
          </cell>
          <cell r="D567">
            <v>2000</v>
          </cell>
          <cell r="E567" t="str">
            <v>Octubre</v>
          </cell>
          <cell r="F567">
            <v>61.503048999999997</v>
          </cell>
          <cell r="G567">
            <v>1.5E-3</v>
          </cell>
          <cell r="H567">
            <v>7.9000000000000001E-2</v>
          </cell>
          <cell r="I567">
            <v>8.9899999999999994E-2</v>
          </cell>
        </row>
        <row r="568">
          <cell r="C568" t="str">
            <v>2000Noviembre</v>
          </cell>
          <cell r="D568">
            <v>2000</v>
          </cell>
          <cell r="E568" t="str">
            <v>Noviembre</v>
          </cell>
          <cell r="F568">
            <v>61.705027000000001</v>
          </cell>
          <cell r="G568">
            <v>3.3E-3</v>
          </cell>
          <cell r="H568">
            <v>8.2500000000000004E-2</v>
          </cell>
          <cell r="I568">
            <v>8.8200000000000001E-2</v>
          </cell>
        </row>
        <row r="569">
          <cell r="C569" t="str">
            <v>2000Diciembre</v>
          </cell>
          <cell r="D569">
            <v>2000</v>
          </cell>
          <cell r="E569" t="str">
            <v>Diciembre</v>
          </cell>
          <cell r="F569">
            <v>61.989027</v>
          </cell>
          <cell r="G569">
            <v>4.5999999999999999E-3</v>
          </cell>
          <cell r="H569">
            <v>8.7499999999999994E-2</v>
          </cell>
          <cell r="I569">
            <v>8.7499999999999994E-2</v>
          </cell>
        </row>
        <row r="570">
          <cell r="C570" t="str">
            <v>2001Enero</v>
          </cell>
          <cell r="D570">
            <v>2001</v>
          </cell>
          <cell r="E570" t="str">
            <v>Enero</v>
          </cell>
          <cell r="F570">
            <v>62.640434999999997</v>
          </cell>
          <cell r="G570">
            <v>1.0500000000000001E-2</v>
          </cell>
          <cell r="H570">
            <v>1.0500000000000001E-2</v>
          </cell>
          <cell r="I570">
            <v>8.4900000000000003E-2</v>
          </cell>
        </row>
        <row r="571">
          <cell r="C571" t="str">
            <v>2001Febrero</v>
          </cell>
          <cell r="D571">
            <v>2001</v>
          </cell>
          <cell r="E571" t="str">
            <v>Febrero</v>
          </cell>
          <cell r="F571">
            <v>63.826157000000002</v>
          </cell>
          <cell r="G571">
            <v>1.89E-2</v>
          </cell>
          <cell r="H571">
            <v>2.9600000000000001E-2</v>
          </cell>
          <cell r="I571">
            <v>8.0600000000000005E-2</v>
          </cell>
        </row>
        <row r="572">
          <cell r="C572" t="str">
            <v>2001Marzo</v>
          </cell>
          <cell r="D572">
            <v>2001</v>
          </cell>
          <cell r="E572" t="str">
            <v>Marzo</v>
          </cell>
          <cell r="F572">
            <v>64.771566000000007</v>
          </cell>
          <cell r="G572">
            <v>1.4800000000000001E-2</v>
          </cell>
          <cell r="H572">
            <v>4.4900000000000002E-2</v>
          </cell>
          <cell r="I572">
            <v>7.8100000000000003E-2</v>
          </cell>
        </row>
        <row r="573">
          <cell r="C573" t="str">
            <v>2001Abril</v>
          </cell>
          <cell r="D573">
            <v>2001</v>
          </cell>
          <cell r="E573" t="str">
            <v>Abril</v>
          </cell>
          <cell r="F573">
            <v>65.514843999999997</v>
          </cell>
          <cell r="G573">
            <v>1.15E-2</v>
          </cell>
          <cell r="H573">
            <v>5.6899999999999999E-2</v>
          </cell>
          <cell r="I573">
            <v>7.9799999999999996E-2</v>
          </cell>
        </row>
        <row r="574">
          <cell r="C574" t="str">
            <v>2001Mayo</v>
          </cell>
          <cell r="D574">
            <v>2001</v>
          </cell>
          <cell r="E574" t="str">
            <v>Mayo</v>
          </cell>
          <cell r="F574">
            <v>65.788951999999995</v>
          </cell>
          <cell r="G574">
            <v>4.1999999999999997E-3</v>
          </cell>
          <cell r="H574">
            <v>6.13E-2</v>
          </cell>
          <cell r="I574">
            <v>7.8700000000000006E-2</v>
          </cell>
        </row>
        <row r="575">
          <cell r="C575" t="str">
            <v>2001Junio</v>
          </cell>
          <cell r="D575">
            <v>2001</v>
          </cell>
          <cell r="E575" t="str">
            <v>Junio</v>
          </cell>
          <cell r="F575">
            <v>65.815465000000003</v>
          </cell>
          <cell r="G575">
            <v>4.0000000000000002E-4</v>
          </cell>
          <cell r="H575">
            <v>6.1699999999999998E-2</v>
          </cell>
          <cell r="I575">
            <v>7.9299999999999995E-2</v>
          </cell>
        </row>
        <row r="576">
          <cell r="C576" t="str">
            <v>2001Julio</v>
          </cell>
          <cell r="D576">
            <v>2001</v>
          </cell>
          <cell r="E576" t="str">
            <v>Julio</v>
          </cell>
          <cell r="F576">
            <v>65.887257000000005</v>
          </cell>
          <cell r="G576">
            <v>1.1000000000000001E-3</v>
          </cell>
          <cell r="H576">
            <v>6.2899999999999998E-2</v>
          </cell>
          <cell r="I576">
            <v>8.09E-2</v>
          </cell>
        </row>
        <row r="577">
          <cell r="C577" t="str">
            <v>2001Agosto</v>
          </cell>
          <cell r="D577">
            <v>2001</v>
          </cell>
          <cell r="E577" t="str">
            <v>Agosto</v>
          </cell>
          <cell r="F577">
            <v>66.058976000000001</v>
          </cell>
          <cell r="G577">
            <v>2.5999999999999999E-3</v>
          </cell>
          <cell r="H577">
            <v>6.5699999999999995E-2</v>
          </cell>
          <cell r="I577">
            <v>8.0299999999999996E-2</v>
          </cell>
        </row>
        <row r="578">
          <cell r="C578" t="str">
            <v>2001Septiembre</v>
          </cell>
          <cell r="D578">
            <v>2001</v>
          </cell>
          <cell r="E578" t="str">
            <v>Septiembre</v>
          </cell>
          <cell r="F578">
            <v>66.304084000000003</v>
          </cell>
          <cell r="G578">
            <v>3.7000000000000002E-3</v>
          </cell>
          <cell r="H578">
            <v>6.9599999999999995E-2</v>
          </cell>
          <cell r="I578">
            <v>7.9699999999999993E-2</v>
          </cell>
        </row>
        <row r="579">
          <cell r="C579" t="str">
            <v>2001Octubre</v>
          </cell>
          <cell r="D579">
            <v>2001</v>
          </cell>
          <cell r="E579" t="str">
            <v>Octubre</v>
          </cell>
          <cell r="F579">
            <v>66.426913999999996</v>
          </cell>
          <cell r="G579">
            <v>1.9E-3</v>
          </cell>
          <cell r="H579">
            <v>7.1599999999999997E-2</v>
          </cell>
          <cell r="I579">
            <v>8.0100000000000005E-2</v>
          </cell>
        </row>
        <row r="580">
          <cell r="C580" t="str">
            <v>2001Noviembre</v>
          </cell>
          <cell r="D580">
            <v>2001</v>
          </cell>
          <cell r="E580" t="str">
            <v>Noviembre</v>
          </cell>
          <cell r="F580">
            <v>66.504552000000004</v>
          </cell>
          <cell r="G580">
            <v>1.1999999999999999E-3</v>
          </cell>
          <cell r="H580">
            <v>7.2800000000000004E-2</v>
          </cell>
          <cell r="I580">
            <v>7.7799999999999994E-2</v>
          </cell>
        </row>
        <row r="581">
          <cell r="C581" t="str">
            <v>2001Diciembre</v>
          </cell>
          <cell r="D581">
            <v>2001</v>
          </cell>
          <cell r="E581" t="str">
            <v>Diciembre</v>
          </cell>
          <cell r="F581">
            <v>66.728927999999996</v>
          </cell>
          <cell r="G581">
            <v>3.3999999999999998E-3</v>
          </cell>
          <cell r="H581">
            <v>7.6499999999999999E-2</v>
          </cell>
          <cell r="I581">
            <v>7.6499999999999999E-2</v>
          </cell>
        </row>
        <row r="582">
          <cell r="C582" t="str">
            <v>2002Enero</v>
          </cell>
          <cell r="D582">
            <v>2002</v>
          </cell>
          <cell r="E582" t="str">
            <v>Enero</v>
          </cell>
          <cell r="F582">
            <v>67.260015999999993</v>
          </cell>
          <cell r="G582">
            <v>8.0000000000000002E-3</v>
          </cell>
          <cell r="H582">
            <v>8.0000000000000002E-3</v>
          </cell>
          <cell r="I582">
            <v>7.3700000000000002E-2</v>
          </cell>
        </row>
        <row r="583">
          <cell r="C583" t="str">
            <v>2002Febrero</v>
          </cell>
          <cell r="D583">
            <v>2002</v>
          </cell>
          <cell r="E583" t="str">
            <v>Febrero</v>
          </cell>
          <cell r="F583">
            <v>68.105198999999999</v>
          </cell>
          <cell r="G583">
            <v>1.26E-2</v>
          </cell>
          <cell r="H583">
            <v>2.06E-2</v>
          </cell>
          <cell r="I583">
            <v>6.7000000000000004E-2</v>
          </cell>
        </row>
        <row r="584">
          <cell r="C584" t="str">
            <v>2002Marzo</v>
          </cell>
          <cell r="D584">
            <v>2002</v>
          </cell>
          <cell r="E584" t="str">
            <v>Marzo</v>
          </cell>
          <cell r="F584">
            <v>68.587605999999994</v>
          </cell>
          <cell r="G584">
            <v>7.1000000000000004E-3</v>
          </cell>
          <cell r="H584">
            <v>2.7900000000000001E-2</v>
          </cell>
          <cell r="I584">
            <v>5.8900000000000001E-2</v>
          </cell>
        </row>
        <row r="585">
          <cell r="C585" t="str">
            <v>2002Abril</v>
          </cell>
          <cell r="D585">
            <v>2002</v>
          </cell>
          <cell r="E585" t="str">
            <v>Abril</v>
          </cell>
          <cell r="F585">
            <v>69.215179000000006</v>
          </cell>
          <cell r="G585">
            <v>9.1999999999999998E-3</v>
          </cell>
          <cell r="H585">
            <v>3.73E-2</v>
          </cell>
          <cell r="I585">
            <v>5.6500000000000002E-2</v>
          </cell>
        </row>
        <row r="586">
          <cell r="C586" t="str">
            <v>2002Mayo</v>
          </cell>
          <cell r="D586">
            <v>2002</v>
          </cell>
          <cell r="E586" t="str">
            <v>Mayo</v>
          </cell>
          <cell r="F586">
            <v>69.629614000000004</v>
          </cell>
          <cell r="G586">
            <v>6.0000000000000001E-3</v>
          </cell>
          <cell r="H586">
            <v>4.3499999999999997E-2</v>
          </cell>
          <cell r="I586">
            <v>5.8400000000000001E-2</v>
          </cell>
        </row>
        <row r="587">
          <cell r="C587" t="str">
            <v>2002Junio</v>
          </cell>
          <cell r="D587">
            <v>2002</v>
          </cell>
          <cell r="E587" t="str">
            <v>Junio</v>
          </cell>
          <cell r="F587">
            <v>69.928205000000005</v>
          </cell>
          <cell r="G587">
            <v>4.3E-3</v>
          </cell>
          <cell r="H587">
            <v>4.7899999999999998E-2</v>
          </cell>
          <cell r="I587">
            <v>6.25E-2</v>
          </cell>
        </row>
        <row r="588">
          <cell r="C588" t="str">
            <v>2002Julio</v>
          </cell>
          <cell r="D588">
            <v>2002</v>
          </cell>
          <cell r="E588" t="str">
            <v>Julio</v>
          </cell>
          <cell r="F588">
            <v>69.944001</v>
          </cell>
          <cell r="G588">
            <v>2.0000000000000001E-4</v>
          </cell>
          <cell r="H588">
            <v>4.82E-2</v>
          </cell>
          <cell r="I588">
            <v>6.1600000000000002E-2</v>
          </cell>
        </row>
        <row r="589">
          <cell r="C589" t="str">
            <v>2002Agosto</v>
          </cell>
          <cell r="D589">
            <v>2002</v>
          </cell>
          <cell r="E589" t="str">
            <v>Agosto</v>
          </cell>
          <cell r="F589">
            <v>70.010013000000001</v>
          </cell>
          <cell r="G589">
            <v>8.9999999999999998E-4</v>
          </cell>
          <cell r="H589">
            <v>4.9200000000000001E-2</v>
          </cell>
          <cell r="I589">
            <v>5.9799999999999999E-2</v>
          </cell>
        </row>
        <row r="590">
          <cell r="C590" t="str">
            <v>2002Septiembre</v>
          </cell>
          <cell r="D590">
            <v>2002</v>
          </cell>
          <cell r="E590" t="str">
            <v>Septiembre</v>
          </cell>
          <cell r="F590">
            <v>70.262203</v>
          </cell>
          <cell r="G590">
            <v>3.5999999999999999E-3</v>
          </cell>
          <cell r="H590">
            <v>5.2999999999999999E-2</v>
          </cell>
          <cell r="I590">
            <v>5.9700000000000003E-2</v>
          </cell>
        </row>
        <row r="591">
          <cell r="C591" t="str">
            <v>2002Octubre</v>
          </cell>
          <cell r="D591">
            <v>2002</v>
          </cell>
          <cell r="E591" t="str">
            <v>Octubre</v>
          </cell>
          <cell r="F591">
            <v>70.655052999999995</v>
          </cell>
          <cell r="G591">
            <v>5.5999999999999999E-3</v>
          </cell>
          <cell r="H591">
            <v>5.8799999999999998E-2</v>
          </cell>
          <cell r="I591">
            <v>6.3700000000000007E-2</v>
          </cell>
        </row>
        <row r="592">
          <cell r="C592" t="str">
            <v>2002Noviembre</v>
          </cell>
          <cell r="D592">
            <v>2002</v>
          </cell>
          <cell r="E592" t="str">
            <v>Noviembre</v>
          </cell>
          <cell r="F592">
            <v>71.204922999999994</v>
          </cell>
          <cell r="G592">
            <v>7.7999999999999996E-3</v>
          </cell>
          <cell r="H592">
            <v>6.7100000000000007E-2</v>
          </cell>
          <cell r="I592">
            <v>7.0699999999999999E-2</v>
          </cell>
        </row>
        <row r="593">
          <cell r="C593" t="str">
            <v>2002Diciembre</v>
          </cell>
          <cell r="D593">
            <v>2002</v>
          </cell>
          <cell r="E593" t="str">
            <v>Diciembre</v>
          </cell>
          <cell r="F593">
            <v>71.395131000000006</v>
          </cell>
          <cell r="G593">
            <v>2.7000000000000001E-3</v>
          </cell>
          <cell r="H593">
            <v>6.9900000000000004E-2</v>
          </cell>
          <cell r="I593">
            <v>6.9900000000000004E-2</v>
          </cell>
        </row>
        <row r="594">
          <cell r="C594" t="str">
            <v>2003Enero</v>
          </cell>
          <cell r="D594">
            <v>2003</v>
          </cell>
          <cell r="E594" t="str">
            <v>Enero</v>
          </cell>
          <cell r="F594">
            <v>72.233408999999995</v>
          </cell>
          <cell r="G594">
            <v>1.17E-2</v>
          </cell>
          <cell r="H594">
            <v>1.17E-2</v>
          </cell>
          <cell r="I594">
            <v>7.3899999999999993E-2</v>
          </cell>
        </row>
        <row r="595">
          <cell r="C595" t="str">
            <v>2003Febrero</v>
          </cell>
          <cell r="D595">
            <v>2003</v>
          </cell>
          <cell r="E595" t="str">
            <v>Febrero</v>
          </cell>
          <cell r="F595">
            <v>73.035578999999998</v>
          </cell>
          <cell r="G595">
            <v>1.11E-2</v>
          </cell>
          <cell r="H595">
            <v>2.3E-2</v>
          </cell>
          <cell r="I595">
            <v>7.2400000000000006E-2</v>
          </cell>
        </row>
        <row r="596">
          <cell r="C596" t="str">
            <v>2003Marzo</v>
          </cell>
          <cell r="D596">
            <v>2003</v>
          </cell>
          <cell r="E596" t="str">
            <v>Marzo</v>
          </cell>
          <cell r="F596">
            <v>73.800353000000001</v>
          </cell>
          <cell r="G596">
            <v>1.0500000000000001E-2</v>
          </cell>
          <cell r="H596">
            <v>3.3700000000000001E-2</v>
          </cell>
          <cell r="I596">
            <v>7.5999999999999998E-2</v>
          </cell>
        </row>
        <row r="597">
          <cell r="C597" t="str">
            <v>2003Abril</v>
          </cell>
          <cell r="D597">
            <v>2003</v>
          </cell>
          <cell r="E597" t="str">
            <v>Abril</v>
          </cell>
          <cell r="F597">
            <v>74.647281000000007</v>
          </cell>
          <cell r="G597">
            <v>1.15E-2</v>
          </cell>
          <cell r="H597">
            <v>4.5600000000000002E-2</v>
          </cell>
          <cell r="I597">
            <v>7.85E-2</v>
          </cell>
        </row>
        <row r="598">
          <cell r="C598" t="str">
            <v>2003Mayo</v>
          </cell>
          <cell r="D598">
            <v>2003</v>
          </cell>
          <cell r="E598" t="str">
            <v>Mayo</v>
          </cell>
          <cell r="F598">
            <v>75.012961000000004</v>
          </cell>
          <cell r="G598">
            <v>4.8999999999999998E-3</v>
          </cell>
          <cell r="H598">
            <v>5.0700000000000002E-2</v>
          </cell>
          <cell r="I598">
            <v>7.7299999999999994E-2</v>
          </cell>
        </row>
        <row r="599">
          <cell r="C599" t="str">
            <v>2003Junio</v>
          </cell>
          <cell r="D599">
            <v>2003</v>
          </cell>
          <cell r="E599" t="str">
            <v>Junio</v>
          </cell>
          <cell r="F599">
            <v>74.971948999999995</v>
          </cell>
          <cell r="G599">
            <v>-5.0000000000000001E-4</v>
          </cell>
          <cell r="H599">
            <v>5.0099999999999999E-2</v>
          </cell>
          <cell r="I599">
            <v>7.2099999999999997E-2</v>
          </cell>
        </row>
        <row r="600">
          <cell r="C600" t="str">
            <v>2003Julio</v>
          </cell>
          <cell r="D600">
            <v>2003</v>
          </cell>
          <cell r="E600" t="str">
            <v>Julio</v>
          </cell>
          <cell r="F600">
            <v>74.864650999999995</v>
          </cell>
          <cell r="G600">
            <v>-1.4E-3</v>
          </cell>
          <cell r="H600">
            <v>4.8599999999999997E-2</v>
          </cell>
          <cell r="I600">
            <v>7.0400000000000004E-2</v>
          </cell>
        </row>
        <row r="601">
          <cell r="C601" t="str">
            <v>2003Agosto</v>
          </cell>
          <cell r="D601">
            <v>2003</v>
          </cell>
          <cell r="E601" t="str">
            <v>Agosto</v>
          </cell>
          <cell r="F601">
            <v>75.095915000000005</v>
          </cell>
          <cell r="G601">
            <v>3.0999999999999999E-3</v>
          </cell>
          <cell r="H601">
            <v>5.1799999999999999E-2</v>
          </cell>
          <cell r="I601">
            <v>7.2599999999999998E-2</v>
          </cell>
        </row>
        <row r="602">
          <cell r="C602" t="str">
            <v>2003Septiembre</v>
          </cell>
          <cell r="D602">
            <v>2003</v>
          </cell>
          <cell r="E602" t="str">
            <v>Septiembre</v>
          </cell>
          <cell r="F602">
            <v>75.261218999999997</v>
          </cell>
          <cell r="G602">
            <v>2.2000000000000001E-3</v>
          </cell>
          <cell r="H602">
            <v>5.4199999999999998E-2</v>
          </cell>
          <cell r="I602">
            <v>7.1099999999999997E-2</v>
          </cell>
        </row>
        <row r="603">
          <cell r="C603" t="str">
            <v>2003Octubre</v>
          </cell>
          <cell r="D603">
            <v>2003</v>
          </cell>
          <cell r="E603" t="str">
            <v>Octubre</v>
          </cell>
          <cell r="F603">
            <v>75.306582000000006</v>
          </cell>
          <cell r="G603">
            <v>5.9999999999999995E-4</v>
          </cell>
          <cell r="H603">
            <v>5.4800000000000001E-2</v>
          </cell>
          <cell r="I603">
            <v>6.5799999999999997E-2</v>
          </cell>
        </row>
        <row r="604">
          <cell r="C604" t="str">
            <v>2003Noviembre</v>
          </cell>
          <cell r="D604">
            <v>2003</v>
          </cell>
          <cell r="E604" t="str">
            <v>Noviembre</v>
          </cell>
          <cell r="F604">
            <v>75.568888999999999</v>
          </cell>
          <cell r="G604">
            <v>3.5000000000000001E-3</v>
          </cell>
          <cell r="H604">
            <v>5.8500000000000003E-2</v>
          </cell>
          <cell r="I604">
            <v>6.13E-2</v>
          </cell>
        </row>
        <row r="605">
          <cell r="C605" t="str">
            <v>2003Diciembre</v>
          </cell>
          <cell r="D605">
            <v>2003</v>
          </cell>
          <cell r="E605" t="str">
            <v>Diciembre</v>
          </cell>
          <cell r="F605">
            <v>76.029129999999995</v>
          </cell>
          <cell r="G605">
            <v>6.1000000000000004E-3</v>
          </cell>
          <cell r="H605">
            <v>6.4899999999999999E-2</v>
          </cell>
          <cell r="I605">
            <v>6.4899999999999999E-2</v>
          </cell>
        </row>
        <row r="606">
          <cell r="C606" t="str">
            <v>2004Enero</v>
          </cell>
          <cell r="D606">
            <v>2004</v>
          </cell>
          <cell r="E606" t="str">
            <v>Enero</v>
          </cell>
          <cell r="F606">
            <v>76.702883999999997</v>
          </cell>
          <cell r="G606">
            <v>8.8999999999999999E-3</v>
          </cell>
          <cell r="H606">
            <v>8.8999999999999999E-3</v>
          </cell>
          <cell r="I606">
            <v>6.1899999999999997E-2</v>
          </cell>
        </row>
        <row r="607">
          <cell r="C607" t="str">
            <v>2004Febrero</v>
          </cell>
          <cell r="D607">
            <v>2004</v>
          </cell>
          <cell r="E607" t="str">
            <v>Febrero</v>
          </cell>
          <cell r="F607">
            <v>77.622878999999998</v>
          </cell>
          <cell r="G607">
            <v>1.2E-2</v>
          </cell>
          <cell r="H607">
            <v>2.1000000000000001E-2</v>
          </cell>
          <cell r="I607">
            <v>6.2799999999999995E-2</v>
          </cell>
        </row>
        <row r="608">
          <cell r="C608" t="str">
            <v>2004Marzo</v>
          </cell>
          <cell r="D608">
            <v>2004</v>
          </cell>
          <cell r="E608" t="str">
            <v>Marzo</v>
          </cell>
          <cell r="F608">
            <v>78.38691</v>
          </cell>
          <cell r="G608">
            <v>9.7999999999999997E-3</v>
          </cell>
          <cell r="H608">
            <v>3.1E-2</v>
          </cell>
          <cell r="I608">
            <v>6.2100000000000002E-2</v>
          </cell>
        </row>
        <row r="609">
          <cell r="C609" t="str">
            <v>2004Abril</v>
          </cell>
          <cell r="D609">
            <v>2004</v>
          </cell>
          <cell r="E609" t="str">
            <v>Abril</v>
          </cell>
          <cell r="F609">
            <v>78.744445999999996</v>
          </cell>
          <cell r="G609">
            <v>4.5999999999999999E-3</v>
          </cell>
          <cell r="H609">
            <v>3.5700000000000003E-2</v>
          </cell>
          <cell r="I609">
            <v>5.4899999999999997E-2</v>
          </cell>
        </row>
        <row r="610">
          <cell r="C610" t="str">
            <v>2004Mayo</v>
          </cell>
          <cell r="D610">
            <v>2004</v>
          </cell>
          <cell r="E610" t="str">
            <v>Mayo</v>
          </cell>
          <cell r="F610">
            <v>79.044334000000006</v>
          </cell>
          <cell r="G610">
            <v>3.8E-3</v>
          </cell>
          <cell r="H610">
            <v>3.9699999999999999E-2</v>
          </cell>
          <cell r="I610">
            <v>5.3699999999999998E-2</v>
          </cell>
        </row>
        <row r="611">
          <cell r="C611" t="str">
            <v>2004Junio</v>
          </cell>
          <cell r="D611">
            <v>2004</v>
          </cell>
          <cell r="E611" t="str">
            <v>Junio</v>
          </cell>
          <cell r="F611">
            <v>79.521332999999998</v>
          </cell>
          <cell r="G611">
            <v>6.0000000000000001E-3</v>
          </cell>
          <cell r="H611">
            <v>4.5900000000000003E-2</v>
          </cell>
          <cell r="I611">
            <v>6.0699999999999997E-2</v>
          </cell>
        </row>
        <row r="612">
          <cell r="C612" t="str">
            <v>2004Julio</v>
          </cell>
          <cell r="D612">
            <v>2004</v>
          </cell>
          <cell r="E612" t="str">
            <v>Julio</v>
          </cell>
          <cell r="F612">
            <v>79.496753999999996</v>
          </cell>
          <cell r="G612">
            <v>-2.9999999999999997E-4</v>
          </cell>
          <cell r="H612">
            <v>4.5600000000000002E-2</v>
          </cell>
          <cell r="I612">
            <v>6.1899999999999997E-2</v>
          </cell>
        </row>
        <row r="613">
          <cell r="C613" t="str">
            <v>2004Agosto</v>
          </cell>
          <cell r="D613">
            <v>2004</v>
          </cell>
          <cell r="E613" t="str">
            <v>Agosto</v>
          </cell>
          <cell r="F613">
            <v>79.520737999999994</v>
          </cell>
          <cell r="G613">
            <v>2.9999999999999997E-4</v>
          </cell>
          <cell r="H613">
            <v>4.5900000000000003E-2</v>
          </cell>
          <cell r="I613">
            <v>5.8900000000000001E-2</v>
          </cell>
        </row>
        <row r="614">
          <cell r="C614" t="str">
            <v>2004Septiembre</v>
          </cell>
          <cell r="D614">
            <v>2004</v>
          </cell>
          <cell r="E614" t="str">
            <v>Septiembre</v>
          </cell>
          <cell r="F614">
            <v>79.756304</v>
          </cell>
          <cell r="G614">
            <v>3.0000000000000001E-3</v>
          </cell>
          <cell r="H614">
            <v>4.9000000000000002E-2</v>
          </cell>
          <cell r="I614">
            <v>5.9700000000000003E-2</v>
          </cell>
        </row>
        <row r="615">
          <cell r="C615" t="str">
            <v>2004Octubre</v>
          </cell>
          <cell r="D615">
            <v>2004</v>
          </cell>
          <cell r="E615" t="str">
            <v>Octubre</v>
          </cell>
          <cell r="F615">
            <v>79.748372000000003</v>
          </cell>
          <cell r="G615">
            <v>-1E-4</v>
          </cell>
          <cell r="H615">
            <v>4.8899999999999999E-2</v>
          </cell>
          <cell r="I615">
            <v>5.8999999999999997E-2</v>
          </cell>
        </row>
        <row r="616">
          <cell r="C616" t="str">
            <v>2004Noviembre</v>
          </cell>
          <cell r="D616">
            <v>2004</v>
          </cell>
          <cell r="E616" t="str">
            <v>Noviembre</v>
          </cell>
          <cell r="F616">
            <v>79.96987</v>
          </cell>
          <cell r="G616">
            <v>2.8E-3</v>
          </cell>
          <cell r="H616">
            <v>5.1799999999999999E-2</v>
          </cell>
          <cell r="I616">
            <v>5.8200000000000002E-2</v>
          </cell>
        </row>
        <row r="617">
          <cell r="C617" t="str">
            <v>2004Diciembre</v>
          </cell>
          <cell r="D617">
            <v>2004</v>
          </cell>
          <cell r="E617" t="str">
            <v>Diciembre</v>
          </cell>
          <cell r="F617">
            <v>80.208849000000001</v>
          </cell>
          <cell r="G617">
            <v>3.0000000000000001E-3</v>
          </cell>
          <cell r="H617">
            <v>5.5E-2</v>
          </cell>
          <cell r="I617">
            <v>5.5E-2</v>
          </cell>
        </row>
        <row r="618">
          <cell r="C618" t="str">
            <v>2005Enero</v>
          </cell>
          <cell r="D618">
            <v>2005</v>
          </cell>
          <cell r="E618" t="str">
            <v>Enero</v>
          </cell>
          <cell r="F618">
            <v>80.868219999999994</v>
          </cell>
          <cell r="G618">
            <v>8.2000000000000007E-3</v>
          </cell>
          <cell r="H618">
            <v>8.2000000000000007E-3</v>
          </cell>
          <cell r="I618">
            <v>5.4300000000000001E-2</v>
          </cell>
        </row>
        <row r="619">
          <cell r="C619" t="str">
            <v>2005Febrero</v>
          </cell>
          <cell r="D619">
            <v>2005</v>
          </cell>
          <cell r="E619" t="str">
            <v>Febrero</v>
          </cell>
          <cell r="F619">
            <v>81.695069000000004</v>
          </cell>
          <cell r="G619">
            <v>1.0200000000000001E-2</v>
          </cell>
          <cell r="H619">
            <v>1.8499999999999999E-2</v>
          </cell>
          <cell r="I619">
            <v>5.2499999999999998E-2</v>
          </cell>
        </row>
        <row r="620">
          <cell r="C620" t="str">
            <v>2005Marzo</v>
          </cell>
          <cell r="D620">
            <v>2005</v>
          </cell>
          <cell r="E620" t="str">
            <v>Marzo</v>
          </cell>
          <cell r="F620">
            <v>82.326988999999998</v>
          </cell>
          <cell r="G620">
            <v>7.7000000000000002E-3</v>
          </cell>
          <cell r="H620">
            <v>2.64E-2</v>
          </cell>
          <cell r="I620">
            <v>5.0299999999999997E-2</v>
          </cell>
        </row>
        <row r="621">
          <cell r="C621" t="str">
            <v>2005Abril</v>
          </cell>
          <cell r="D621">
            <v>2005</v>
          </cell>
          <cell r="E621" t="str">
            <v>Abril</v>
          </cell>
          <cell r="F621">
            <v>82.688151000000005</v>
          </cell>
          <cell r="G621">
            <v>4.4000000000000003E-3</v>
          </cell>
          <cell r="H621">
            <v>3.09E-2</v>
          </cell>
          <cell r="I621">
            <v>5.0099999999999999E-2</v>
          </cell>
        </row>
        <row r="622">
          <cell r="C622" t="str">
            <v>2005Mayo</v>
          </cell>
          <cell r="D622">
            <v>2005</v>
          </cell>
          <cell r="E622" t="str">
            <v>Mayo</v>
          </cell>
          <cell r="F622">
            <v>83.025396000000001</v>
          </cell>
          <cell r="G622">
            <v>4.1000000000000003E-3</v>
          </cell>
          <cell r="H622">
            <v>3.5099999999999999E-2</v>
          </cell>
          <cell r="I622">
            <v>5.04E-2</v>
          </cell>
        </row>
        <row r="623">
          <cell r="C623" t="str">
            <v>2005Junio</v>
          </cell>
          <cell r="D623">
            <v>2005</v>
          </cell>
          <cell r="E623" t="str">
            <v>Junio</v>
          </cell>
          <cell r="F623">
            <v>83.358311999999998</v>
          </cell>
          <cell r="G623">
            <v>4.0000000000000001E-3</v>
          </cell>
          <cell r="H623">
            <v>3.9300000000000002E-2</v>
          </cell>
          <cell r="I623">
            <v>4.8300000000000003E-2</v>
          </cell>
        </row>
        <row r="624">
          <cell r="C624" t="str">
            <v>2005Julio</v>
          </cell>
          <cell r="D624">
            <v>2005</v>
          </cell>
          <cell r="E624" t="str">
            <v>Julio</v>
          </cell>
          <cell r="F624">
            <v>83.398880000000005</v>
          </cell>
          <cell r="G624">
            <v>5.0000000000000001E-4</v>
          </cell>
          <cell r="H624">
            <v>3.9800000000000002E-2</v>
          </cell>
          <cell r="I624">
            <v>4.9099999999999998E-2</v>
          </cell>
        </row>
        <row r="625">
          <cell r="C625" t="str">
            <v>2005Agosto</v>
          </cell>
          <cell r="D625">
            <v>2005</v>
          </cell>
          <cell r="E625" t="str">
            <v>Agosto</v>
          </cell>
          <cell r="F625">
            <v>83.400163000000006</v>
          </cell>
          <cell r="G625">
            <v>0</v>
          </cell>
          <cell r="H625">
            <v>3.9800000000000002E-2</v>
          </cell>
          <cell r="I625">
            <v>4.8800000000000003E-2</v>
          </cell>
        </row>
        <row r="626">
          <cell r="C626" t="str">
            <v>2005Septiembre</v>
          </cell>
          <cell r="D626">
            <v>2005</v>
          </cell>
          <cell r="E626" t="str">
            <v>Septiembre</v>
          </cell>
          <cell r="F626">
            <v>83.756957999999997</v>
          </cell>
          <cell r="G626">
            <v>4.3E-3</v>
          </cell>
          <cell r="H626">
            <v>4.4200000000000003E-2</v>
          </cell>
          <cell r="I626">
            <v>5.0200000000000002E-2</v>
          </cell>
        </row>
        <row r="627">
          <cell r="C627" t="str">
            <v>2005Octubre</v>
          </cell>
          <cell r="D627">
            <v>2005</v>
          </cell>
          <cell r="E627" t="str">
            <v>Octubre</v>
          </cell>
          <cell r="F627">
            <v>83.949667000000005</v>
          </cell>
          <cell r="G627">
            <v>2.3E-3</v>
          </cell>
          <cell r="H627">
            <v>4.6600000000000003E-2</v>
          </cell>
          <cell r="I627">
            <v>5.2699999999999997E-2</v>
          </cell>
        </row>
        <row r="628">
          <cell r="C628" t="str">
            <v>2005Noviembre</v>
          </cell>
          <cell r="D628">
            <v>2005</v>
          </cell>
          <cell r="E628" t="str">
            <v>Noviembre</v>
          </cell>
          <cell r="F628">
            <v>84.045631</v>
          </cell>
          <cell r="G628">
            <v>1.1000000000000001E-3</v>
          </cell>
          <cell r="H628">
            <v>4.7800000000000002E-2</v>
          </cell>
          <cell r="I628">
            <v>5.0999999999999997E-2</v>
          </cell>
        </row>
        <row r="629">
          <cell r="C629" t="str">
            <v>2005Diciembre</v>
          </cell>
          <cell r="D629">
            <v>2005</v>
          </cell>
          <cell r="E629" t="str">
            <v>Diciembre</v>
          </cell>
          <cell r="F629">
            <v>84.102909999999994</v>
          </cell>
          <cell r="G629">
            <v>6.9999999999999999E-4</v>
          </cell>
          <cell r="H629">
            <v>4.8500000000000001E-2</v>
          </cell>
          <cell r="I629">
            <v>4.8500000000000001E-2</v>
          </cell>
        </row>
        <row r="630">
          <cell r="C630" t="str">
            <v>2006Enero</v>
          </cell>
          <cell r="D630">
            <v>2006</v>
          </cell>
          <cell r="E630" t="str">
            <v>Enero</v>
          </cell>
          <cell r="F630">
            <v>84.558338000000006</v>
          </cell>
          <cell r="G630">
            <v>5.4000000000000003E-3</v>
          </cell>
          <cell r="H630">
            <v>5.4000000000000003E-3</v>
          </cell>
          <cell r="I630">
            <v>4.5600000000000002E-2</v>
          </cell>
        </row>
        <row r="631">
          <cell r="C631" t="str">
            <v>2006Febrero</v>
          </cell>
          <cell r="D631">
            <v>2006</v>
          </cell>
          <cell r="E631" t="str">
            <v>Febrero</v>
          </cell>
          <cell r="F631">
            <v>85.114485999999999</v>
          </cell>
          <cell r="G631">
            <v>6.6E-3</v>
          </cell>
          <cell r="H631">
            <v>1.2E-2</v>
          </cell>
          <cell r="I631">
            <v>4.19E-2</v>
          </cell>
        </row>
        <row r="632">
          <cell r="C632" t="str">
            <v>2006Marzo</v>
          </cell>
          <cell r="D632">
            <v>2006</v>
          </cell>
          <cell r="E632" t="str">
            <v>Marzo</v>
          </cell>
          <cell r="F632">
            <v>85.712281000000004</v>
          </cell>
          <cell r="G632">
            <v>7.0000000000000001E-3</v>
          </cell>
          <cell r="H632">
            <v>1.9099999999999999E-2</v>
          </cell>
          <cell r="I632">
            <v>4.1099999999999998E-2</v>
          </cell>
        </row>
        <row r="633">
          <cell r="C633" t="str">
            <v>2006Abril</v>
          </cell>
          <cell r="D633">
            <v>2006</v>
          </cell>
          <cell r="E633" t="str">
            <v>Abril</v>
          </cell>
          <cell r="F633">
            <v>86.096074000000002</v>
          </cell>
          <cell r="G633">
            <v>4.4999999999999997E-3</v>
          </cell>
          <cell r="H633">
            <v>2.3699999999999999E-2</v>
          </cell>
          <cell r="I633">
            <v>4.1200000000000001E-2</v>
          </cell>
        </row>
        <row r="634">
          <cell r="C634" t="str">
            <v>2006Mayo</v>
          </cell>
          <cell r="D634">
            <v>2006</v>
          </cell>
          <cell r="E634" t="str">
            <v>Mayo</v>
          </cell>
          <cell r="F634">
            <v>86.378316999999996</v>
          </cell>
          <cell r="G634">
            <v>3.3E-3</v>
          </cell>
          <cell r="H634">
            <v>2.7099999999999999E-2</v>
          </cell>
          <cell r="I634">
            <v>4.0399999999999998E-2</v>
          </cell>
        </row>
        <row r="635">
          <cell r="C635" t="str">
            <v>2006Junio</v>
          </cell>
          <cell r="D635">
            <v>2006</v>
          </cell>
          <cell r="E635" t="str">
            <v>Junio</v>
          </cell>
          <cell r="F635">
            <v>86.641169000000005</v>
          </cell>
          <cell r="G635">
            <v>3.0000000000000001E-3</v>
          </cell>
          <cell r="H635">
            <v>3.0200000000000001E-2</v>
          </cell>
          <cell r="I635">
            <v>3.9399999999999998E-2</v>
          </cell>
        </row>
        <row r="636">
          <cell r="C636" t="str">
            <v>2006Julio</v>
          </cell>
          <cell r="D636">
            <v>2006</v>
          </cell>
          <cell r="E636" t="str">
            <v>Julio</v>
          </cell>
          <cell r="F636">
            <v>86.999092000000005</v>
          </cell>
          <cell r="G636">
            <v>4.1000000000000003E-3</v>
          </cell>
          <cell r="H636">
            <v>3.44E-2</v>
          </cell>
          <cell r="I636">
            <v>4.3200000000000002E-2</v>
          </cell>
        </row>
        <row r="637">
          <cell r="C637" t="str">
            <v>2006Agosto</v>
          </cell>
          <cell r="D637">
            <v>2006</v>
          </cell>
          <cell r="E637" t="str">
            <v>Agosto</v>
          </cell>
          <cell r="F637">
            <v>87.340434999999999</v>
          </cell>
          <cell r="G637">
            <v>3.8999999999999998E-3</v>
          </cell>
          <cell r="H637">
            <v>3.85E-2</v>
          </cell>
          <cell r="I637">
            <v>4.7199999999999999E-2</v>
          </cell>
        </row>
        <row r="638">
          <cell r="C638" t="str">
            <v>2006Septiembre</v>
          </cell>
          <cell r="D638">
            <v>2006</v>
          </cell>
          <cell r="E638" t="str">
            <v>Septiembre</v>
          </cell>
          <cell r="F638">
            <v>87.590395999999998</v>
          </cell>
          <cell r="G638">
            <v>2.8999999999999998E-3</v>
          </cell>
          <cell r="H638">
            <v>4.1500000000000002E-2</v>
          </cell>
          <cell r="I638">
            <v>4.58E-2</v>
          </cell>
        </row>
        <row r="639">
          <cell r="C639" t="str">
            <v>2006Octubre</v>
          </cell>
          <cell r="D639">
            <v>2006</v>
          </cell>
          <cell r="E639" t="str">
            <v>Octubre</v>
          </cell>
          <cell r="F639">
            <v>87.463740000000001</v>
          </cell>
          <cell r="G639">
            <v>-1.4E-3</v>
          </cell>
          <cell r="H639">
            <v>0.04</v>
          </cell>
          <cell r="I639">
            <v>4.19E-2</v>
          </cell>
        </row>
        <row r="640">
          <cell r="C640" t="str">
            <v>2006Noviembre</v>
          </cell>
          <cell r="D640">
            <v>2006</v>
          </cell>
          <cell r="E640" t="str">
            <v>Noviembre</v>
          </cell>
          <cell r="F640">
            <v>87.671014999999997</v>
          </cell>
          <cell r="G640">
            <v>2.3999999999999998E-3</v>
          </cell>
          <cell r="H640">
            <v>4.24E-2</v>
          </cell>
          <cell r="I640">
            <v>4.3099999999999999E-2</v>
          </cell>
        </row>
        <row r="641">
          <cell r="C641" t="str">
            <v>2006Diciembre</v>
          </cell>
          <cell r="D641">
            <v>2006</v>
          </cell>
          <cell r="E641" t="str">
            <v>Diciembre</v>
          </cell>
          <cell r="F641">
            <v>87.868962999999994</v>
          </cell>
          <cell r="G641">
            <v>2.3E-3</v>
          </cell>
          <cell r="H641">
            <v>4.48E-2</v>
          </cell>
          <cell r="I641">
            <v>4.48E-2</v>
          </cell>
        </row>
        <row r="642">
          <cell r="C642" t="str">
            <v>2007Enero</v>
          </cell>
          <cell r="D642">
            <v>2007</v>
          </cell>
          <cell r="E642" t="str">
            <v>Enero</v>
          </cell>
          <cell r="F642">
            <v>88.542518000000001</v>
          </cell>
          <cell r="G642">
            <v>7.7000000000000002E-3</v>
          </cell>
          <cell r="H642">
            <v>7.7000000000000002E-3</v>
          </cell>
          <cell r="I642">
            <v>4.7100000000000003E-2</v>
          </cell>
        </row>
        <row r="643">
          <cell r="C643" t="str">
            <v>2007Febrero</v>
          </cell>
          <cell r="D643">
            <v>2007</v>
          </cell>
          <cell r="E643" t="str">
            <v>Febrero</v>
          </cell>
          <cell r="F643">
            <v>89.580246000000002</v>
          </cell>
          <cell r="G643">
            <v>1.17E-2</v>
          </cell>
          <cell r="H643">
            <v>1.95E-2</v>
          </cell>
          <cell r="I643">
            <v>5.2499999999999998E-2</v>
          </cell>
        </row>
        <row r="644">
          <cell r="C644" t="str">
            <v>2007Marzo</v>
          </cell>
          <cell r="D644">
            <v>2007</v>
          </cell>
          <cell r="E644" t="str">
            <v>Marzo</v>
          </cell>
          <cell r="F644">
            <v>90.666846000000007</v>
          </cell>
          <cell r="G644">
            <v>1.21E-2</v>
          </cell>
          <cell r="H644">
            <v>3.1800000000000002E-2</v>
          </cell>
          <cell r="I644">
            <v>5.7799999999999997E-2</v>
          </cell>
        </row>
        <row r="645">
          <cell r="C645" t="str">
            <v>2007Abril</v>
          </cell>
          <cell r="D645">
            <v>2007</v>
          </cell>
          <cell r="E645" t="str">
            <v>Abril</v>
          </cell>
          <cell r="F645">
            <v>91.482534000000001</v>
          </cell>
          <cell r="G645">
            <v>8.9999999999999993E-3</v>
          </cell>
          <cell r="H645">
            <v>4.1099999999999998E-2</v>
          </cell>
          <cell r="I645">
            <v>6.2600000000000003E-2</v>
          </cell>
        </row>
        <row r="646">
          <cell r="C646" t="str">
            <v>2007Mayo</v>
          </cell>
          <cell r="D646">
            <v>2007</v>
          </cell>
          <cell r="E646" t="str">
            <v>Mayo</v>
          </cell>
          <cell r="F646">
            <v>91.756606000000005</v>
          </cell>
          <cell r="G646">
            <v>3.0000000000000001E-3</v>
          </cell>
          <cell r="H646">
            <v>4.4200000000000003E-2</v>
          </cell>
          <cell r="I646">
            <v>6.2300000000000001E-2</v>
          </cell>
        </row>
        <row r="647">
          <cell r="C647" t="str">
            <v>2007Junio</v>
          </cell>
          <cell r="D647">
            <v>2007</v>
          </cell>
          <cell r="E647" t="str">
            <v>Junio</v>
          </cell>
          <cell r="F647">
            <v>91.868938999999997</v>
          </cell>
          <cell r="G647">
            <v>1.1999999999999999E-3</v>
          </cell>
          <cell r="H647">
            <v>4.5499999999999999E-2</v>
          </cell>
          <cell r="I647">
            <v>6.0299999999999999E-2</v>
          </cell>
        </row>
        <row r="648">
          <cell r="C648" t="str">
            <v>2007Julio</v>
          </cell>
          <cell r="D648">
            <v>2007</v>
          </cell>
          <cell r="E648" t="str">
            <v>Julio</v>
          </cell>
          <cell r="F648">
            <v>92.020483999999996</v>
          </cell>
          <cell r="G648">
            <v>1.6999999999999999E-3</v>
          </cell>
          <cell r="H648">
            <v>4.7199999999999999E-2</v>
          </cell>
          <cell r="I648">
            <v>5.7700000000000001E-2</v>
          </cell>
        </row>
        <row r="649">
          <cell r="C649" t="str">
            <v>2007Agosto</v>
          </cell>
          <cell r="D649">
            <v>2007</v>
          </cell>
          <cell r="E649" t="str">
            <v>Agosto</v>
          </cell>
          <cell r="F649">
            <v>91.897647000000006</v>
          </cell>
          <cell r="G649">
            <v>-1.2999999999999999E-3</v>
          </cell>
          <cell r="H649">
            <v>4.58E-2</v>
          </cell>
          <cell r="I649">
            <v>5.2200000000000003E-2</v>
          </cell>
        </row>
        <row r="650">
          <cell r="C650" t="str">
            <v>2007Septiembre</v>
          </cell>
          <cell r="D650">
            <v>2007</v>
          </cell>
          <cell r="E650" t="str">
            <v>Septiembre</v>
          </cell>
          <cell r="F650">
            <v>91.974297000000007</v>
          </cell>
          <cell r="G650">
            <v>8.0000000000000004E-4</v>
          </cell>
          <cell r="H650">
            <v>4.6699999999999998E-2</v>
          </cell>
          <cell r="I650">
            <v>5.0099999999999999E-2</v>
          </cell>
        </row>
        <row r="651">
          <cell r="C651" t="str">
            <v>2007Octubre</v>
          </cell>
          <cell r="D651">
            <v>2007</v>
          </cell>
          <cell r="E651" t="str">
            <v>Octubre</v>
          </cell>
          <cell r="F651">
            <v>91.979755999999995</v>
          </cell>
          <cell r="G651">
            <v>1E-4</v>
          </cell>
          <cell r="H651">
            <v>4.6800000000000001E-2</v>
          </cell>
          <cell r="I651">
            <v>5.16E-2</v>
          </cell>
        </row>
        <row r="652">
          <cell r="C652" t="str">
            <v>2007Noviembre</v>
          </cell>
          <cell r="D652">
            <v>2007</v>
          </cell>
          <cell r="E652" t="str">
            <v>Noviembre</v>
          </cell>
          <cell r="F652">
            <v>92.415835999999999</v>
          </cell>
          <cell r="G652">
            <v>4.7000000000000002E-3</v>
          </cell>
          <cell r="H652">
            <v>5.1700000000000003E-2</v>
          </cell>
          <cell r="I652">
            <v>5.4100000000000002E-2</v>
          </cell>
        </row>
        <row r="653">
          <cell r="C653" t="str">
            <v>2007Diciembre</v>
          </cell>
          <cell r="D653">
            <v>2007</v>
          </cell>
          <cell r="E653" t="str">
            <v>Diciembre</v>
          </cell>
          <cell r="F653">
            <v>92.872276999999997</v>
          </cell>
          <cell r="G653">
            <v>4.8999999999999998E-3</v>
          </cell>
          <cell r="H653">
            <v>5.6899999999999999E-2</v>
          </cell>
          <cell r="I653">
            <v>5.6899999999999999E-2</v>
          </cell>
        </row>
        <row r="654">
          <cell r="C654" t="str">
            <v>2008Enero</v>
          </cell>
          <cell r="D654">
            <v>2008</v>
          </cell>
          <cell r="E654" t="str">
            <v>Enero</v>
          </cell>
          <cell r="F654">
            <v>93.852452999999997</v>
          </cell>
          <cell r="G654">
            <v>1.06E-2</v>
          </cell>
          <cell r="H654">
            <v>1.06E-2</v>
          </cell>
          <cell r="I654">
            <v>0.06</v>
          </cell>
        </row>
        <row r="655">
          <cell r="C655" t="str">
            <v>2008Febrero</v>
          </cell>
          <cell r="D655">
            <v>2008</v>
          </cell>
          <cell r="E655" t="str">
            <v>Febrero</v>
          </cell>
          <cell r="F655">
            <v>95.270390000000006</v>
          </cell>
          <cell r="G655">
            <v>1.5100000000000001E-2</v>
          </cell>
          <cell r="H655">
            <v>2.58E-2</v>
          </cell>
          <cell r="I655">
            <v>6.3500000000000001E-2</v>
          </cell>
        </row>
        <row r="656">
          <cell r="C656" t="str">
            <v>2008Marzo</v>
          </cell>
          <cell r="D656">
            <v>2008</v>
          </cell>
          <cell r="E656" t="str">
            <v>Marzo</v>
          </cell>
          <cell r="F656">
            <v>96.039720000000003</v>
          </cell>
          <cell r="G656">
            <v>8.0999999999999996E-3</v>
          </cell>
          <cell r="H656">
            <v>3.4099999999999998E-2</v>
          </cell>
          <cell r="I656">
            <v>5.9299999999999999E-2</v>
          </cell>
        </row>
        <row r="657">
          <cell r="C657" t="str">
            <v>2008Abril</v>
          </cell>
          <cell r="D657">
            <v>2008</v>
          </cell>
          <cell r="E657" t="str">
            <v>Abril</v>
          </cell>
          <cell r="F657">
            <v>96.722654000000006</v>
          </cell>
          <cell r="G657">
            <v>7.1000000000000004E-3</v>
          </cell>
          <cell r="H657">
            <v>4.1500000000000002E-2</v>
          </cell>
          <cell r="I657">
            <v>5.7299999999999997E-2</v>
          </cell>
        </row>
        <row r="658">
          <cell r="C658" t="str">
            <v>2008Mayo</v>
          </cell>
          <cell r="D658">
            <v>2008</v>
          </cell>
          <cell r="E658" t="str">
            <v>Mayo</v>
          </cell>
          <cell r="F658">
            <v>97.623817000000003</v>
          </cell>
          <cell r="G658">
            <v>9.2999999999999992E-3</v>
          </cell>
          <cell r="H658">
            <v>5.1200000000000002E-2</v>
          </cell>
          <cell r="I658">
            <v>6.3899999999999998E-2</v>
          </cell>
        </row>
        <row r="659">
          <cell r="C659" t="str">
            <v>2008Junio</v>
          </cell>
          <cell r="D659">
            <v>2008</v>
          </cell>
          <cell r="E659" t="str">
            <v>Junio</v>
          </cell>
          <cell r="F659">
            <v>98.465498999999994</v>
          </cell>
          <cell r="G659">
            <v>8.6E-3</v>
          </cell>
          <cell r="H659">
            <v>6.0199999999999997E-2</v>
          </cell>
          <cell r="I659">
            <v>7.1800000000000003E-2</v>
          </cell>
        </row>
        <row r="660">
          <cell r="C660" t="str">
            <v>2008Julio</v>
          </cell>
          <cell r="D660">
            <v>2008</v>
          </cell>
          <cell r="E660" t="str">
            <v>Julio</v>
          </cell>
          <cell r="F660">
            <v>98.940047000000007</v>
          </cell>
          <cell r="G660">
            <v>4.7999999999999996E-3</v>
          </cell>
          <cell r="H660">
            <v>6.5299999999999997E-2</v>
          </cell>
          <cell r="I660">
            <v>7.5200000000000003E-2</v>
          </cell>
        </row>
        <row r="661">
          <cell r="C661" t="str">
            <v>2008Agosto</v>
          </cell>
          <cell r="D661">
            <v>2008</v>
          </cell>
          <cell r="E661" t="str">
            <v>Agosto</v>
          </cell>
          <cell r="F661">
            <v>99.129317999999998</v>
          </cell>
          <cell r="G661">
            <v>1.9E-3</v>
          </cell>
          <cell r="H661">
            <v>6.7400000000000002E-2</v>
          </cell>
          <cell r="I661">
            <v>7.8700000000000006E-2</v>
          </cell>
        </row>
        <row r="662">
          <cell r="C662" t="str">
            <v>2008Septiembre</v>
          </cell>
          <cell r="D662">
            <v>2008</v>
          </cell>
          <cell r="E662" t="str">
            <v>Septiembre</v>
          </cell>
          <cell r="F662">
            <v>98.940171000000007</v>
          </cell>
          <cell r="G662">
            <v>-1.9E-3</v>
          </cell>
          <cell r="H662">
            <v>6.5299999999999997E-2</v>
          </cell>
          <cell r="I662">
            <v>7.5700000000000003E-2</v>
          </cell>
        </row>
        <row r="663">
          <cell r="C663" t="str">
            <v>2008Octubre</v>
          </cell>
          <cell r="D663">
            <v>2008</v>
          </cell>
          <cell r="E663" t="str">
            <v>Octubre</v>
          </cell>
          <cell r="F663">
            <v>99.282653999999994</v>
          </cell>
          <cell r="G663">
            <v>3.5000000000000001E-3</v>
          </cell>
          <cell r="H663">
            <v>6.9000000000000006E-2</v>
          </cell>
          <cell r="I663">
            <v>7.9399999999999998E-2</v>
          </cell>
        </row>
        <row r="664">
          <cell r="C664" t="str">
            <v>2008Noviembre</v>
          </cell>
          <cell r="D664">
            <v>2008</v>
          </cell>
          <cell r="E664" t="str">
            <v>Noviembre</v>
          </cell>
          <cell r="F664">
            <v>99.559667000000005</v>
          </cell>
          <cell r="G664">
            <v>2.8E-3</v>
          </cell>
          <cell r="H664">
            <v>7.1999999999999995E-2</v>
          </cell>
          <cell r="I664">
            <v>7.7299999999999994E-2</v>
          </cell>
        </row>
        <row r="665">
          <cell r="C665" t="str">
            <v>2008Diciembre</v>
          </cell>
          <cell r="D665">
            <v>2008</v>
          </cell>
          <cell r="E665" t="str">
            <v>Diciembre</v>
          </cell>
          <cell r="F665">
            <v>100</v>
          </cell>
          <cell r="G665">
            <v>4.4000000000000003E-3</v>
          </cell>
          <cell r="H665">
            <v>7.6700000000000004E-2</v>
          </cell>
          <cell r="I665">
            <v>7.6700000000000004E-2</v>
          </cell>
        </row>
        <row r="666">
          <cell r="C666" t="str">
            <v>2009Enero</v>
          </cell>
          <cell r="D666">
            <v>2009</v>
          </cell>
          <cell r="E666" t="str">
            <v>Enero</v>
          </cell>
          <cell r="F666">
            <v>100.58932799999999</v>
          </cell>
          <cell r="G666">
            <v>5.8999999999999999E-3</v>
          </cell>
          <cell r="H666">
            <v>5.8999999999999999E-3</v>
          </cell>
          <cell r="I666">
            <v>7.1800000000000003E-2</v>
          </cell>
        </row>
        <row r="667">
          <cell r="C667" t="str">
            <v>2009Febrero</v>
          </cell>
          <cell r="D667">
            <v>2009</v>
          </cell>
          <cell r="E667" t="str">
            <v>Febrero</v>
          </cell>
          <cell r="F667">
            <v>101.431285</v>
          </cell>
          <cell r="G667">
            <v>8.3999999999999995E-3</v>
          </cell>
          <cell r="H667">
            <v>1.43E-2</v>
          </cell>
          <cell r="I667">
            <v>6.4699999999999994E-2</v>
          </cell>
        </row>
        <row r="668">
          <cell r="C668" t="str">
            <v>2009Marzo</v>
          </cell>
          <cell r="D668">
            <v>2009</v>
          </cell>
          <cell r="E668" t="str">
            <v>Marzo</v>
          </cell>
          <cell r="F668">
            <v>101.93732300000001</v>
          </cell>
          <cell r="G668">
            <v>5.0000000000000001E-3</v>
          </cell>
          <cell r="H668">
            <v>1.9400000000000001E-2</v>
          </cell>
          <cell r="I668">
            <v>6.1400000000000003E-2</v>
          </cell>
        </row>
        <row r="669">
          <cell r="C669" t="str">
            <v>2009Abril</v>
          </cell>
          <cell r="D669">
            <v>2009</v>
          </cell>
          <cell r="E669" t="str">
            <v>Abril</v>
          </cell>
          <cell r="F669">
            <v>102.26473300000001</v>
          </cell>
          <cell r="G669">
            <v>3.2000000000000002E-3</v>
          </cell>
          <cell r="H669">
            <v>2.2599999999999999E-2</v>
          </cell>
          <cell r="I669">
            <v>5.7299999999999997E-2</v>
          </cell>
        </row>
        <row r="670">
          <cell r="C670" t="str">
            <v>2009Mayo</v>
          </cell>
          <cell r="D670">
            <v>2009</v>
          </cell>
          <cell r="E670" t="str">
            <v>Mayo</v>
          </cell>
          <cell r="F670">
            <v>102.279129</v>
          </cell>
          <cell r="G670">
            <v>1E-4</v>
          </cell>
          <cell r="H670">
            <v>2.2800000000000001E-2</v>
          </cell>
          <cell r="I670">
            <v>4.7699999999999999E-2</v>
          </cell>
        </row>
        <row r="671">
          <cell r="C671" t="str">
            <v>2009Junio</v>
          </cell>
          <cell r="D671">
            <v>2009</v>
          </cell>
          <cell r="E671" t="str">
            <v>Junio</v>
          </cell>
          <cell r="F671">
            <v>102.221822</v>
          </cell>
          <cell r="G671">
            <v>-5.9999999999999995E-4</v>
          </cell>
          <cell r="H671">
            <v>2.2200000000000001E-2</v>
          </cell>
          <cell r="I671">
            <v>3.8100000000000002E-2</v>
          </cell>
        </row>
        <row r="672">
          <cell r="C672" t="str">
            <v>2009Julio</v>
          </cell>
          <cell r="D672">
            <v>2009</v>
          </cell>
          <cell r="E672" t="str">
            <v>Julio</v>
          </cell>
          <cell r="F672">
            <v>102.18207200000001</v>
          </cell>
          <cell r="G672">
            <v>-4.0000000000000002E-4</v>
          </cell>
          <cell r="H672">
            <v>2.18E-2</v>
          </cell>
          <cell r="I672">
            <v>3.2800000000000003E-2</v>
          </cell>
        </row>
        <row r="673">
          <cell r="C673" t="str">
            <v>2009Agosto</v>
          </cell>
          <cell r="D673">
            <v>2009</v>
          </cell>
          <cell r="E673" t="str">
            <v>Agosto</v>
          </cell>
          <cell r="F673">
            <v>102.22713</v>
          </cell>
          <cell r="G673">
            <v>4.0000000000000002E-4</v>
          </cell>
          <cell r="H673">
            <v>2.23E-2</v>
          </cell>
          <cell r="I673">
            <v>3.1300000000000001E-2</v>
          </cell>
        </row>
        <row r="674">
          <cell r="C674" t="str">
            <v>2009Septiembre</v>
          </cell>
          <cell r="D674">
            <v>2009</v>
          </cell>
          <cell r="E674" t="str">
            <v>Septiembre</v>
          </cell>
          <cell r="F674">
            <v>102.11511900000001</v>
          </cell>
          <cell r="G674">
            <v>-1.1000000000000001E-3</v>
          </cell>
          <cell r="H674">
            <v>2.12E-2</v>
          </cell>
          <cell r="I674">
            <v>3.2099999999999997E-2</v>
          </cell>
        </row>
        <row r="675">
          <cell r="C675" t="str">
            <v>2009Octubre</v>
          </cell>
          <cell r="D675">
            <v>2009</v>
          </cell>
          <cell r="E675" t="str">
            <v>Octubre</v>
          </cell>
          <cell r="F675">
            <v>101.984725</v>
          </cell>
          <cell r="G675">
            <v>-1.2999999999999999E-3</v>
          </cell>
          <cell r="H675">
            <v>1.9800000000000002E-2</v>
          </cell>
          <cell r="I675">
            <v>2.7199999999999998E-2</v>
          </cell>
        </row>
        <row r="676">
          <cell r="C676" t="str">
            <v>2009Noviembre</v>
          </cell>
          <cell r="D676">
            <v>2009</v>
          </cell>
          <cell r="E676" t="str">
            <v>Noviembre</v>
          </cell>
          <cell r="F676">
            <v>101.91775699999999</v>
          </cell>
          <cell r="G676">
            <v>-6.9999999999999999E-4</v>
          </cell>
          <cell r="H676">
            <v>1.9199999999999998E-2</v>
          </cell>
          <cell r="I676">
            <v>2.3699999999999999E-2</v>
          </cell>
        </row>
        <row r="677">
          <cell r="C677" t="str">
            <v>2009Diciembre</v>
          </cell>
          <cell r="D677">
            <v>2009</v>
          </cell>
          <cell r="E677" t="str">
            <v>Diciembre</v>
          </cell>
          <cell r="F677">
            <v>102.001808</v>
          </cell>
          <cell r="G677">
            <v>8.0000000000000004E-4</v>
          </cell>
          <cell r="H677">
            <v>0.02</v>
          </cell>
          <cell r="I677">
            <v>0.02</v>
          </cell>
        </row>
        <row r="678">
          <cell r="C678" t="str">
            <v>2010Enero</v>
          </cell>
          <cell r="D678">
            <v>2010</v>
          </cell>
          <cell r="E678" t="str">
            <v>Enero</v>
          </cell>
          <cell r="F678">
            <v>102.70132599999999</v>
          </cell>
          <cell r="G678">
            <v>6.8999999999999999E-3</v>
          </cell>
          <cell r="H678">
            <v>6.8999999999999999E-3</v>
          </cell>
          <cell r="I678">
            <v>2.1000000000000001E-2</v>
          </cell>
        </row>
        <row r="679">
          <cell r="C679" t="str">
            <v>2010Febrero</v>
          </cell>
          <cell r="D679">
            <v>2010</v>
          </cell>
          <cell r="E679" t="str">
            <v>Febrero</v>
          </cell>
          <cell r="F679">
            <v>103.552148</v>
          </cell>
          <cell r="G679">
            <v>8.3000000000000001E-3</v>
          </cell>
          <cell r="H679">
            <v>1.52E-2</v>
          </cell>
          <cell r="I679">
            <v>2.0899999999999998E-2</v>
          </cell>
        </row>
        <row r="680">
          <cell r="C680" t="str">
            <v>2010Marzo</v>
          </cell>
          <cell r="D680">
            <v>2010</v>
          </cell>
          <cell r="E680" t="str">
            <v>Marzo</v>
          </cell>
          <cell r="F680">
            <v>103.812468</v>
          </cell>
          <cell r="G680">
            <v>2.5000000000000001E-3</v>
          </cell>
          <cell r="H680">
            <v>1.78E-2</v>
          </cell>
          <cell r="I680">
            <v>1.84E-2</v>
          </cell>
        </row>
        <row r="681">
          <cell r="C681" t="str">
            <v>2010Abril</v>
          </cell>
          <cell r="D681">
            <v>2010</v>
          </cell>
          <cell r="E681" t="str">
            <v>Abril</v>
          </cell>
          <cell r="F681">
            <v>104.290435</v>
          </cell>
          <cell r="G681">
            <v>4.5999999999999999E-3</v>
          </cell>
          <cell r="H681">
            <v>2.24E-2</v>
          </cell>
          <cell r="I681">
            <v>1.9800000000000002E-2</v>
          </cell>
        </row>
        <row r="682">
          <cell r="C682" t="str">
            <v>2010Mayo</v>
          </cell>
          <cell r="D682">
            <v>2010</v>
          </cell>
          <cell r="E682" t="str">
            <v>Mayo</v>
          </cell>
          <cell r="F682">
            <v>104.398145</v>
          </cell>
          <cell r="G682">
            <v>1E-3</v>
          </cell>
          <cell r="H682">
            <v>2.35E-2</v>
          </cell>
          <cell r="I682">
            <v>2.07E-2</v>
          </cell>
        </row>
        <row r="683">
          <cell r="C683" t="str">
            <v>2010Junio</v>
          </cell>
          <cell r="D683">
            <v>2010</v>
          </cell>
          <cell r="E683" t="str">
            <v>Junio</v>
          </cell>
          <cell r="F683">
            <v>104.516839</v>
          </cell>
          <cell r="G683">
            <v>1.1000000000000001E-3</v>
          </cell>
          <cell r="H683">
            <v>2.47E-2</v>
          </cell>
          <cell r="I683">
            <v>2.2499999999999999E-2</v>
          </cell>
        </row>
        <row r="684">
          <cell r="C684" t="str">
            <v>2010Julio</v>
          </cell>
          <cell r="D684">
            <v>2010</v>
          </cell>
          <cell r="E684" t="str">
            <v>Julio</v>
          </cell>
          <cell r="F684">
            <v>104.472793</v>
          </cell>
          <cell r="G684">
            <v>-4.0000000000000002E-4</v>
          </cell>
          <cell r="H684">
            <v>2.4199999999999999E-2</v>
          </cell>
          <cell r="I684">
            <v>2.24E-2</v>
          </cell>
        </row>
        <row r="685">
          <cell r="C685" t="str">
            <v>2010Agosto</v>
          </cell>
          <cell r="D685">
            <v>2010</v>
          </cell>
          <cell r="E685" t="str">
            <v>Agosto</v>
          </cell>
          <cell r="F685">
            <v>104.590045</v>
          </cell>
          <cell r="G685">
            <v>1.1000000000000001E-3</v>
          </cell>
          <cell r="H685">
            <v>2.5399999999999999E-2</v>
          </cell>
          <cell r="I685">
            <v>2.3099999999999999E-2</v>
          </cell>
        </row>
        <row r="686">
          <cell r="C686" t="str">
            <v>2010Septiembre</v>
          </cell>
          <cell r="D686">
            <v>2010</v>
          </cell>
          <cell r="E686" t="str">
            <v>Septiembre</v>
          </cell>
          <cell r="F686">
            <v>104.44808</v>
          </cell>
          <cell r="G686">
            <v>-1.4E-3</v>
          </cell>
          <cell r="H686">
            <v>2.4E-2</v>
          </cell>
          <cell r="I686">
            <v>2.2800000000000001E-2</v>
          </cell>
        </row>
        <row r="687">
          <cell r="C687" t="str">
            <v>2010Octubre</v>
          </cell>
          <cell r="D687">
            <v>2010</v>
          </cell>
          <cell r="E687" t="str">
            <v>Octubre</v>
          </cell>
          <cell r="F687">
            <v>104.35594500000001</v>
          </cell>
          <cell r="G687">
            <v>-8.9999999999999998E-4</v>
          </cell>
          <cell r="H687">
            <v>2.3099999999999999E-2</v>
          </cell>
          <cell r="I687">
            <v>2.3300000000000001E-2</v>
          </cell>
        </row>
        <row r="688">
          <cell r="C688" t="str">
            <v>2010Noviembre</v>
          </cell>
          <cell r="D688">
            <v>2010</v>
          </cell>
          <cell r="E688" t="str">
            <v>Noviembre</v>
          </cell>
          <cell r="F688">
            <v>104.55842800000001</v>
          </cell>
          <cell r="G688">
            <v>1.9E-3</v>
          </cell>
          <cell r="H688">
            <v>2.5100000000000001E-2</v>
          </cell>
          <cell r="I688">
            <v>2.5899999999999999E-2</v>
          </cell>
        </row>
        <row r="689">
          <cell r="C689" t="str">
            <v>2010Diciembre</v>
          </cell>
          <cell r="D689">
            <v>2010</v>
          </cell>
          <cell r="E689" t="str">
            <v>Diciembre</v>
          </cell>
          <cell r="F689">
            <v>105.236512</v>
          </cell>
          <cell r="G689">
            <v>6.4999999999999997E-3</v>
          </cell>
          <cell r="H689">
            <v>3.1699999999999999E-2</v>
          </cell>
          <cell r="I689">
            <v>3.1699999999999999E-2</v>
          </cell>
        </row>
        <row r="690">
          <cell r="C690" t="str">
            <v>2011Enero</v>
          </cell>
          <cell r="D690">
            <v>2011</v>
          </cell>
          <cell r="E690" t="str">
            <v>Enero</v>
          </cell>
          <cell r="F690">
            <v>106.192528</v>
          </cell>
          <cell r="G690">
            <v>9.1000000000000004E-3</v>
          </cell>
          <cell r="H690">
            <v>9.1000000000000004E-3</v>
          </cell>
          <cell r="I690">
            <v>3.4000000000000002E-2</v>
          </cell>
        </row>
        <row r="691">
          <cell r="C691" t="str">
            <v>2011Febrero</v>
          </cell>
          <cell r="D691">
            <v>2011</v>
          </cell>
          <cell r="E691" t="str">
            <v>Febrero</v>
          </cell>
          <cell r="F691">
            <v>106.832418</v>
          </cell>
          <cell r="G691">
            <v>6.0000000000000001E-3</v>
          </cell>
          <cell r="H691">
            <v>1.52E-2</v>
          </cell>
          <cell r="I691">
            <v>3.1699999999999999E-2</v>
          </cell>
        </row>
        <row r="692">
          <cell r="C692" t="str">
            <v>2011Marzo</v>
          </cell>
          <cell r="D692">
            <v>2011</v>
          </cell>
          <cell r="E692" t="str">
            <v>Marzo</v>
          </cell>
          <cell r="F692">
            <v>107.120394</v>
          </cell>
          <cell r="G692">
            <v>2.7000000000000001E-3</v>
          </cell>
          <cell r="H692">
            <v>1.7899999999999999E-2</v>
          </cell>
          <cell r="I692">
            <v>3.1899999999999998E-2</v>
          </cell>
        </row>
        <row r="693">
          <cell r="C693" t="str">
            <v>2011Abril</v>
          </cell>
          <cell r="D693">
            <v>2011</v>
          </cell>
          <cell r="E693" t="str">
            <v>Abril</v>
          </cell>
          <cell r="F693">
            <v>107.24806100000001</v>
          </cell>
          <cell r="G693">
            <v>1.1999999999999999E-3</v>
          </cell>
          <cell r="H693">
            <v>1.9099999999999999E-2</v>
          </cell>
          <cell r="I693">
            <v>2.8400000000000002E-2</v>
          </cell>
        </row>
        <row r="694">
          <cell r="C694" t="str">
            <v>2011Mayo</v>
          </cell>
          <cell r="D694">
            <v>2011</v>
          </cell>
          <cell r="E694" t="str">
            <v>Mayo</v>
          </cell>
          <cell r="F694">
            <v>107.553517</v>
          </cell>
          <cell r="G694">
            <v>2.8E-3</v>
          </cell>
          <cell r="H694">
            <v>2.1999999999999999E-2</v>
          </cell>
          <cell r="I694">
            <v>3.0200000000000001E-2</v>
          </cell>
        </row>
        <row r="695">
          <cell r="C695" t="str">
            <v>2011Junio</v>
          </cell>
          <cell r="D695">
            <v>2011</v>
          </cell>
          <cell r="E695" t="str">
            <v>Junio</v>
          </cell>
          <cell r="F695">
            <v>107.89543999999999</v>
          </cell>
          <cell r="G695">
            <v>3.2000000000000002E-3</v>
          </cell>
          <cell r="H695">
            <v>2.53E-2</v>
          </cell>
          <cell r="I695">
            <v>3.2300000000000002E-2</v>
          </cell>
        </row>
        <row r="696">
          <cell r="C696" t="str">
            <v>2011Julio</v>
          </cell>
          <cell r="D696">
            <v>2011</v>
          </cell>
          <cell r="E696" t="str">
            <v>Julio</v>
          </cell>
          <cell r="F696">
            <v>108.04537000000001</v>
          </cell>
          <cell r="G696">
            <v>1.4E-3</v>
          </cell>
          <cell r="H696">
            <v>2.6700000000000002E-2</v>
          </cell>
          <cell r="I696">
            <v>3.4200000000000001E-2</v>
          </cell>
        </row>
        <row r="697">
          <cell r="C697" t="str">
            <v>2011Agosto</v>
          </cell>
          <cell r="D697">
            <v>2011</v>
          </cell>
          <cell r="E697" t="str">
            <v>Agosto</v>
          </cell>
          <cell r="F697">
            <v>108.011911</v>
          </cell>
          <cell r="G697">
            <v>-2.9999999999999997E-4</v>
          </cell>
          <cell r="H697">
            <v>2.64E-2</v>
          </cell>
          <cell r="I697">
            <v>3.27E-2</v>
          </cell>
        </row>
        <row r="698">
          <cell r="C698" t="str">
            <v>2011Septiembre</v>
          </cell>
          <cell r="D698">
            <v>2011</v>
          </cell>
          <cell r="E698" t="str">
            <v>Septiembre</v>
          </cell>
          <cell r="F698">
            <v>108.345398</v>
          </cell>
          <cell r="G698">
            <v>3.0999999999999999E-3</v>
          </cell>
          <cell r="H698">
            <v>2.9499999999999998E-2</v>
          </cell>
          <cell r="I698">
            <v>3.73E-2</v>
          </cell>
        </row>
        <row r="699">
          <cell r="C699" t="str">
            <v>2011Octubre</v>
          </cell>
          <cell r="D699">
            <v>2011</v>
          </cell>
          <cell r="E699" t="str">
            <v>Octubre</v>
          </cell>
          <cell r="F699">
            <v>108.551001</v>
          </cell>
          <cell r="G699">
            <v>1.9E-3</v>
          </cell>
          <cell r="H699">
            <v>3.15E-2</v>
          </cell>
          <cell r="I699">
            <v>4.02E-2</v>
          </cell>
        </row>
        <row r="700">
          <cell r="C700" t="str">
            <v>2011Noviembre</v>
          </cell>
          <cell r="D700">
            <v>2011</v>
          </cell>
          <cell r="E700" t="str">
            <v>Noviembre</v>
          </cell>
          <cell r="F700">
            <v>108.702051</v>
          </cell>
          <cell r="G700">
            <v>1.4E-3</v>
          </cell>
          <cell r="H700">
            <v>3.2899999999999999E-2</v>
          </cell>
          <cell r="I700">
            <v>3.9600000000000003E-2</v>
          </cell>
        </row>
        <row r="701">
          <cell r="C701" t="str">
            <v>2011Diciembre</v>
          </cell>
          <cell r="D701">
            <v>2011</v>
          </cell>
          <cell r="E701" t="str">
            <v>Diciembre</v>
          </cell>
          <cell r="F701">
            <v>109.1574</v>
          </cell>
          <cell r="G701">
            <v>4.1999999999999997E-3</v>
          </cell>
          <cell r="H701">
            <v>3.73E-2</v>
          </cell>
          <cell r="I701">
            <v>3.73E-2</v>
          </cell>
        </row>
        <row r="702">
          <cell r="C702" t="str">
            <v>2012Enero</v>
          </cell>
          <cell r="D702">
            <v>2012</v>
          </cell>
          <cell r="E702" t="str">
            <v>Enero</v>
          </cell>
          <cell r="F702">
            <v>109.95503100000001</v>
          </cell>
          <cell r="G702">
            <v>7.3000000000000001E-3</v>
          </cell>
          <cell r="H702">
            <v>7.3000000000000001E-3</v>
          </cell>
          <cell r="I702">
            <v>3.5400000000000001E-2</v>
          </cell>
        </row>
        <row r="703">
          <cell r="C703" t="str">
            <v>2012Febrero</v>
          </cell>
          <cell r="D703">
            <v>2012</v>
          </cell>
          <cell r="E703" t="str">
            <v>Febrero</v>
          </cell>
          <cell r="F703">
            <v>110.62660099999999</v>
          </cell>
          <cell r="G703">
            <v>6.1000000000000004E-3</v>
          </cell>
          <cell r="H703">
            <v>1.35E-2</v>
          </cell>
          <cell r="I703">
            <v>3.5499999999999997E-2</v>
          </cell>
        </row>
        <row r="704">
          <cell r="C704" t="str">
            <v>2012Marzo</v>
          </cell>
          <cell r="D704">
            <v>2012</v>
          </cell>
          <cell r="E704" t="str">
            <v>Marzo</v>
          </cell>
          <cell r="F704">
            <v>110.761636</v>
          </cell>
          <cell r="G704">
            <v>1.1999999999999999E-3</v>
          </cell>
          <cell r="H704">
            <v>1.47E-2</v>
          </cell>
          <cell r="I704">
            <v>3.4000000000000002E-2</v>
          </cell>
        </row>
        <row r="705">
          <cell r="C705" t="str">
            <v>2012Abril</v>
          </cell>
          <cell r="D705">
            <v>2012</v>
          </cell>
          <cell r="E705" t="str">
            <v>Abril</v>
          </cell>
          <cell r="F705">
            <v>110.921543</v>
          </cell>
          <cell r="G705">
            <v>1.4E-3</v>
          </cell>
          <cell r="H705">
            <v>1.6199999999999999E-2</v>
          </cell>
          <cell r="I705">
            <v>3.4299999999999997E-2</v>
          </cell>
        </row>
        <row r="706">
          <cell r="C706" t="str">
            <v>2012Mayo</v>
          </cell>
          <cell r="D706">
            <v>2012</v>
          </cell>
          <cell r="E706" t="str">
            <v>Mayo</v>
          </cell>
          <cell r="F706">
            <v>111.254356</v>
          </cell>
          <cell r="G706">
            <v>3.0000000000000001E-3</v>
          </cell>
          <cell r="H706">
            <v>1.9199999999999998E-2</v>
          </cell>
          <cell r="I706">
            <v>3.44E-2</v>
          </cell>
        </row>
        <row r="707">
          <cell r="C707" t="str">
            <v>2012Junio</v>
          </cell>
          <cell r="D707">
            <v>2012</v>
          </cell>
          <cell r="E707" t="str">
            <v>Junio</v>
          </cell>
          <cell r="F707">
            <v>111.346458</v>
          </cell>
          <cell r="G707">
            <v>8.0000000000000004E-4</v>
          </cell>
          <cell r="H707">
            <v>2.01E-2</v>
          </cell>
          <cell r="I707">
            <v>3.2000000000000001E-2</v>
          </cell>
        </row>
        <row r="708">
          <cell r="C708" t="str">
            <v>2012Julio</v>
          </cell>
          <cell r="D708">
            <v>2012</v>
          </cell>
          <cell r="E708" t="str">
            <v>Julio</v>
          </cell>
          <cell r="F708">
            <v>111.32241399999999</v>
          </cell>
          <cell r="G708">
            <v>-2.0000000000000001E-4</v>
          </cell>
          <cell r="H708">
            <v>1.9800000000000002E-2</v>
          </cell>
          <cell r="I708">
            <v>3.0300000000000001E-2</v>
          </cell>
        </row>
        <row r="709">
          <cell r="C709" t="str">
            <v>2012Agosto</v>
          </cell>
          <cell r="D709">
            <v>2012</v>
          </cell>
          <cell r="E709" t="str">
            <v>Agosto</v>
          </cell>
          <cell r="F709">
            <v>111.36807</v>
          </cell>
          <cell r="G709">
            <v>4.0000000000000002E-4</v>
          </cell>
          <cell r="H709">
            <v>2.0299999999999999E-2</v>
          </cell>
          <cell r="I709">
            <v>3.1099999999999999E-2</v>
          </cell>
        </row>
        <row r="710">
          <cell r="C710" t="str">
            <v>2012Septiembre</v>
          </cell>
          <cell r="D710">
            <v>2012</v>
          </cell>
          <cell r="E710" t="str">
            <v>Septiembre</v>
          </cell>
          <cell r="F710">
            <v>111.686944</v>
          </cell>
          <cell r="G710">
            <v>2.8999999999999998E-3</v>
          </cell>
          <cell r="H710">
            <v>2.3199999999999998E-2</v>
          </cell>
          <cell r="I710">
            <v>3.0800000000000001E-2</v>
          </cell>
        </row>
        <row r="711">
          <cell r="C711" t="str">
            <v>2012Octubre</v>
          </cell>
          <cell r="D711">
            <v>2012</v>
          </cell>
          <cell r="E711" t="str">
            <v>Octubre</v>
          </cell>
          <cell r="F711">
            <v>111.869421</v>
          </cell>
          <cell r="G711">
            <v>1.6000000000000001E-3</v>
          </cell>
          <cell r="H711">
            <v>2.4799999999999999E-2</v>
          </cell>
          <cell r="I711">
            <v>3.0599999999999999E-2</v>
          </cell>
        </row>
        <row r="712">
          <cell r="C712" t="str">
            <v>2012Noviembre</v>
          </cell>
          <cell r="D712">
            <v>2012</v>
          </cell>
          <cell r="E712" t="str">
            <v>Noviembre</v>
          </cell>
          <cell r="F712">
            <v>111.71648</v>
          </cell>
          <cell r="G712">
            <v>-1.4E-3</v>
          </cell>
          <cell r="H712">
            <v>2.3400000000000001E-2</v>
          </cell>
          <cell r="I712">
            <v>2.7699999999999999E-2</v>
          </cell>
        </row>
        <row r="713">
          <cell r="C713" t="str">
            <v>2012Diciembre</v>
          </cell>
          <cell r="D713">
            <v>2012</v>
          </cell>
          <cell r="E713" t="str">
            <v>Diciembre</v>
          </cell>
          <cell r="F713">
            <v>111.815759</v>
          </cell>
          <cell r="G713">
            <v>8.9999999999999998E-4</v>
          </cell>
          <cell r="H713">
            <v>2.4400000000000002E-2</v>
          </cell>
          <cell r="I713">
            <v>2.4400000000000002E-2</v>
          </cell>
        </row>
        <row r="714">
          <cell r="C714" t="str">
            <v>2013Enero</v>
          </cell>
          <cell r="D714">
            <v>2013</v>
          </cell>
          <cell r="E714" t="str">
            <v>Enero</v>
          </cell>
          <cell r="F714">
            <v>112.148955</v>
          </cell>
          <cell r="G714">
            <v>3.0000000000000001E-3</v>
          </cell>
          <cell r="H714">
            <v>3.0000000000000001E-3</v>
          </cell>
          <cell r="I714">
            <v>0.02</v>
          </cell>
        </row>
        <row r="715">
          <cell r="C715" t="str">
            <v>2013Febrero</v>
          </cell>
          <cell r="D715">
            <v>2013</v>
          </cell>
          <cell r="E715" t="str">
            <v>Febrero</v>
          </cell>
          <cell r="F715">
            <v>112.647051</v>
          </cell>
          <cell r="G715">
            <v>4.4000000000000003E-3</v>
          </cell>
          <cell r="H715">
            <v>7.4000000000000003E-3</v>
          </cell>
          <cell r="I715">
            <v>1.83E-2</v>
          </cell>
        </row>
        <row r="716">
          <cell r="C716" t="str">
            <v>2013Marzo</v>
          </cell>
          <cell r="D716">
            <v>2013</v>
          </cell>
          <cell r="E716" t="str">
            <v>Marzo</v>
          </cell>
          <cell r="F716">
            <v>112.878811</v>
          </cell>
          <cell r="G716">
            <v>2.0999999999999999E-3</v>
          </cell>
          <cell r="H716">
            <v>9.4999999999999998E-3</v>
          </cell>
          <cell r="I716">
            <v>1.9099999999999999E-2</v>
          </cell>
        </row>
        <row r="717">
          <cell r="C717" t="str">
            <v>2013Abril</v>
          </cell>
          <cell r="D717">
            <v>2013</v>
          </cell>
          <cell r="E717" t="str">
            <v>Abril</v>
          </cell>
          <cell r="F717">
            <v>113.16432399999999</v>
          </cell>
          <cell r="G717">
            <v>2.5000000000000001E-3</v>
          </cell>
          <cell r="H717">
            <v>1.21E-2</v>
          </cell>
          <cell r="I717">
            <v>2.0199999999999999E-2</v>
          </cell>
        </row>
        <row r="718">
          <cell r="C718" t="str">
            <v>2013Mayo</v>
          </cell>
          <cell r="D718">
            <v>2013</v>
          </cell>
          <cell r="E718" t="str">
            <v>Mayo</v>
          </cell>
          <cell r="F718">
            <v>113.479727</v>
          </cell>
          <cell r="G718">
            <v>2.8E-3</v>
          </cell>
          <cell r="H718">
            <v>1.49E-2</v>
          </cell>
          <cell r="I718">
            <v>0.02</v>
          </cell>
        </row>
        <row r="719">
          <cell r="C719" t="str">
            <v>2013Junio</v>
          </cell>
          <cell r="D719">
            <v>2013</v>
          </cell>
          <cell r="E719" t="str">
            <v>Junio</v>
          </cell>
          <cell r="F719">
            <v>113.746217</v>
          </cell>
          <cell r="G719">
            <v>2.3E-3</v>
          </cell>
          <cell r="H719">
            <v>1.7299999999999999E-2</v>
          </cell>
          <cell r="I719">
            <v>2.1600000000000001E-2</v>
          </cell>
        </row>
        <row r="720">
          <cell r="C720" t="str">
            <v>2013Julio</v>
          </cell>
          <cell r="D720">
            <v>2013</v>
          </cell>
          <cell r="E720" t="str">
            <v>Julio</v>
          </cell>
          <cell r="F720">
            <v>113.797274</v>
          </cell>
          <cell r="G720">
            <v>4.0000000000000002E-4</v>
          </cell>
          <cell r="H720">
            <v>1.77E-2</v>
          </cell>
          <cell r="I720">
            <v>2.2200000000000001E-2</v>
          </cell>
        </row>
        <row r="721">
          <cell r="C721" t="str">
            <v>2013Agosto</v>
          </cell>
          <cell r="D721">
            <v>2013</v>
          </cell>
          <cell r="E721" t="str">
            <v>Agosto</v>
          </cell>
          <cell r="F721">
            <v>113.89218200000001</v>
          </cell>
          <cell r="G721">
            <v>8.0000000000000004E-4</v>
          </cell>
          <cell r="H721">
            <v>1.8599999999999998E-2</v>
          </cell>
          <cell r="I721">
            <v>2.2700000000000001E-2</v>
          </cell>
        </row>
        <row r="722">
          <cell r="C722" t="str">
            <v>2013Septiembre</v>
          </cell>
          <cell r="D722">
            <v>2013</v>
          </cell>
          <cell r="E722" t="str">
            <v>Septiembre</v>
          </cell>
          <cell r="F722">
            <v>114.225785</v>
          </cell>
          <cell r="G722">
            <v>2.8999999999999998E-3</v>
          </cell>
          <cell r="H722">
            <v>2.1600000000000001E-2</v>
          </cell>
          <cell r="I722">
            <v>2.2700000000000001E-2</v>
          </cell>
        </row>
        <row r="723">
          <cell r="C723" t="str">
            <v>2013Octubre</v>
          </cell>
          <cell r="D723">
            <v>2013</v>
          </cell>
          <cell r="E723" t="str">
            <v>Octubre</v>
          </cell>
          <cell r="F723">
            <v>113.92928000000001</v>
          </cell>
          <cell r="G723">
            <v>-2.5999999999999999E-3</v>
          </cell>
          <cell r="H723">
            <v>1.89E-2</v>
          </cell>
          <cell r="I723">
            <v>1.84E-2</v>
          </cell>
        </row>
        <row r="724">
          <cell r="C724" t="str">
            <v>2013Noviembre</v>
          </cell>
          <cell r="D724">
            <v>2013</v>
          </cell>
          <cell r="E724" t="str">
            <v>Noviembre</v>
          </cell>
          <cell r="F724">
            <v>113.682917</v>
          </cell>
          <cell r="G724">
            <v>-2.2000000000000001E-3</v>
          </cell>
          <cell r="H724">
            <v>1.67E-2</v>
          </cell>
          <cell r="I724">
            <v>1.7600000000000001E-2</v>
          </cell>
        </row>
        <row r="725">
          <cell r="C725" t="str">
            <v>2013Diciembre</v>
          </cell>
          <cell r="D725">
            <v>2013</v>
          </cell>
          <cell r="E725" t="str">
            <v>Diciembre</v>
          </cell>
          <cell r="F725">
            <v>113.982542</v>
          </cell>
          <cell r="G725">
            <v>2.5999999999999999E-3</v>
          </cell>
          <cell r="H725">
            <v>1.9400000000000001E-2</v>
          </cell>
          <cell r="I725">
            <v>1.9400000000000001E-2</v>
          </cell>
        </row>
        <row r="726">
          <cell r="C726" t="str">
            <v>2014Enero</v>
          </cell>
          <cell r="D726">
            <v>2014</v>
          </cell>
          <cell r="E726" t="str">
            <v>Enero</v>
          </cell>
          <cell r="F726">
            <v>114.53677999999999</v>
          </cell>
          <cell r="G726">
            <v>4.8999999999999998E-3</v>
          </cell>
          <cell r="H726">
            <v>4.8999999999999998E-3</v>
          </cell>
          <cell r="I726">
            <v>2.1299999999999999E-2</v>
          </cell>
        </row>
        <row r="727">
          <cell r="C727" t="str">
            <v>2014Febrero</v>
          </cell>
          <cell r="D727">
            <v>2014</v>
          </cell>
          <cell r="E727" t="str">
            <v>Febrero</v>
          </cell>
          <cell r="F727">
            <v>115.25923899999999</v>
          </cell>
          <cell r="G727">
            <v>6.3E-3</v>
          </cell>
          <cell r="H727">
            <v>1.12E-2</v>
          </cell>
          <cell r="I727">
            <v>2.3199999999999998E-2</v>
          </cell>
        </row>
        <row r="728">
          <cell r="C728" t="str">
            <v>2014Marzo</v>
          </cell>
          <cell r="D728">
            <v>2014</v>
          </cell>
          <cell r="E728" t="str">
            <v>Marzo</v>
          </cell>
          <cell r="F728">
            <v>115.71357999999999</v>
          </cell>
          <cell r="G728">
            <v>3.8999999999999998E-3</v>
          </cell>
          <cell r="H728">
            <v>1.52E-2</v>
          </cell>
          <cell r="I728">
            <v>2.5100000000000001E-2</v>
          </cell>
        </row>
        <row r="729">
          <cell r="C729" t="str">
            <v>2014Abril</v>
          </cell>
          <cell r="D729">
            <v>2014</v>
          </cell>
          <cell r="E729" t="str">
            <v>Abril</v>
          </cell>
          <cell r="F729">
            <v>116.243213</v>
          </cell>
          <cell r="G729">
            <v>4.5999999999999999E-3</v>
          </cell>
          <cell r="H729">
            <v>1.9800000000000002E-2</v>
          </cell>
          <cell r="I729">
            <v>2.7199999999999998E-2</v>
          </cell>
        </row>
        <row r="730">
          <cell r="C730" t="str">
            <v>2014Mayo</v>
          </cell>
          <cell r="D730">
            <v>2014</v>
          </cell>
          <cell r="E730" t="str">
            <v>Mayo</v>
          </cell>
          <cell r="F730">
            <v>116.80555200000001</v>
          </cell>
          <cell r="G730">
            <v>4.7999999999999996E-3</v>
          </cell>
          <cell r="H730">
            <v>2.4799999999999999E-2</v>
          </cell>
          <cell r="I730">
            <v>2.93E-2</v>
          </cell>
        </row>
        <row r="731">
          <cell r="C731" t="str">
            <v>2014Junio</v>
          </cell>
          <cell r="D731">
            <v>2014</v>
          </cell>
          <cell r="E731" t="str">
            <v>Junio</v>
          </cell>
          <cell r="F731">
            <v>116.91440900000001</v>
          </cell>
          <cell r="G731">
            <v>8.9999999999999998E-4</v>
          </cell>
          <cell r="H731">
            <v>2.5700000000000001E-2</v>
          </cell>
          <cell r="I731">
            <v>2.7900000000000001E-2</v>
          </cell>
        </row>
        <row r="732">
          <cell r="C732" t="str">
            <v>2014Julio</v>
          </cell>
          <cell r="D732">
            <v>2014</v>
          </cell>
          <cell r="E732" t="str">
            <v>Julio</v>
          </cell>
          <cell r="F732">
            <v>117.091296</v>
          </cell>
          <cell r="G732">
            <v>1.5E-3</v>
          </cell>
          <cell r="H732">
            <v>2.7300000000000001E-2</v>
          </cell>
          <cell r="I732">
            <v>2.8899999999999999E-2</v>
          </cell>
        </row>
        <row r="733">
          <cell r="C733" t="str">
            <v>2014Agosto</v>
          </cell>
          <cell r="D733">
            <v>2014</v>
          </cell>
          <cell r="E733" t="str">
            <v>Agosto</v>
          </cell>
          <cell r="F733">
            <v>117.329188</v>
          </cell>
          <cell r="G733">
            <v>2E-3</v>
          </cell>
          <cell r="H733">
            <v>2.9399999999999999E-2</v>
          </cell>
          <cell r="I733">
            <v>3.0200000000000001E-2</v>
          </cell>
        </row>
        <row r="734">
          <cell r="C734" t="str">
            <v>2014Septiembre</v>
          </cell>
          <cell r="D734">
            <v>2014</v>
          </cell>
          <cell r="E734" t="str">
            <v>Septiembre</v>
          </cell>
          <cell r="F734">
            <v>117.48858</v>
          </cell>
          <cell r="G734">
            <v>1.4E-3</v>
          </cell>
          <cell r="H734">
            <v>3.0800000000000001E-2</v>
          </cell>
          <cell r="I734">
            <v>2.86E-2</v>
          </cell>
        </row>
        <row r="735">
          <cell r="C735" t="str">
            <v>2014Octubre</v>
          </cell>
          <cell r="D735">
            <v>2014</v>
          </cell>
          <cell r="E735" t="str">
            <v>Octubre</v>
          </cell>
          <cell r="F735">
            <v>117.682194</v>
          </cell>
          <cell r="G735">
            <v>1.6000000000000001E-3</v>
          </cell>
          <cell r="H735">
            <v>3.2500000000000001E-2</v>
          </cell>
          <cell r="I735">
            <v>3.2899999999999999E-2</v>
          </cell>
        </row>
        <row r="736">
          <cell r="C736" t="str">
            <v>2014Noviembre</v>
          </cell>
          <cell r="D736">
            <v>2014</v>
          </cell>
          <cell r="E736" t="str">
            <v>Noviembre</v>
          </cell>
          <cell r="F736">
            <v>117.837298</v>
          </cell>
          <cell r="G736">
            <v>1.2999999999999999E-3</v>
          </cell>
          <cell r="H736">
            <v>3.3799999999999997E-2</v>
          </cell>
          <cell r="I736">
            <v>3.6499999999999998E-2</v>
          </cell>
        </row>
        <row r="737">
          <cell r="C737" t="str">
            <v>2014Diciembre</v>
          </cell>
          <cell r="D737">
            <v>2014</v>
          </cell>
          <cell r="E737" t="str">
            <v>Diciembre</v>
          </cell>
          <cell r="F737">
            <v>118.151658</v>
          </cell>
          <cell r="G737">
            <v>2.7000000000000001E-3</v>
          </cell>
          <cell r="H737">
            <v>3.6600000000000001E-2</v>
          </cell>
          <cell r="I737">
            <v>3.6600000000000001E-2</v>
          </cell>
        </row>
        <row r="738">
          <cell r="C738" t="str">
            <v>2015Enero</v>
          </cell>
          <cell r="D738">
            <v>2015</v>
          </cell>
          <cell r="E738" t="str">
            <v>Enero</v>
          </cell>
          <cell r="F738">
            <v>118.91289500000001</v>
          </cell>
          <cell r="G738">
            <v>6.4000000000000003E-3</v>
          </cell>
          <cell r="H738">
            <v>6.4000000000000003E-3</v>
          </cell>
          <cell r="I738">
            <v>3.8199999999999998E-2</v>
          </cell>
        </row>
        <row r="739">
          <cell r="C739" t="str">
            <v>2015Febrero</v>
          </cell>
          <cell r="D739">
            <v>2015</v>
          </cell>
          <cell r="E739" t="str">
            <v>Febrero</v>
          </cell>
          <cell r="F739">
            <v>120.279927</v>
          </cell>
          <cell r="G739">
            <v>1.15E-2</v>
          </cell>
          <cell r="H739">
            <v>1.7999999999999999E-2</v>
          </cell>
          <cell r="I739">
            <v>4.36E-2</v>
          </cell>
        </row>
        <row r="740">
          <cell r="C740" t="str">
            <v>2015Marzo</v>
          </cell>
          <cell r="D740">
            <v>2015</v>
          </cell>
          <cell r="E740" t="str">
            <v>Marzo</v>
          </cell>
          <cell r="F740">
            <v>120.98456400000001</v>
          </cell>
          <cell r="G740">
            <v>5.8999999999999999E-3</v>
          </cell>
          <cell r="H740">
            <v>2.4E-2</v>
          </cell>
          <cell r="I740">
            <v>4.5600000000000002E-2</v>
          </cell>
        </row>
        <row r="741">
          <cell r="C741" t="str">
            <v>2015Abril</v>
          </cell>
          <cell r="D741">
            <v>2015</v>
          </cell>
          <cell r="E741" t="str">
            <v>Abril</v>
          </cell>
          <cell r="F741">
            <v>121.634366</v>
          </cell>
          <cell r="G741">
            <v>5.4000000000000003E-3</v>
          </cell>
          <cell r="H741">
            <v>2.9499999999999998E-2</v>
          </cell>
          <cell r="I741">
            <v>4.6399999999999997E-2</v>
          </cell>
        </row>
        <row r="742">
          <cell r="C742" t="str">
            <v>2015Mayo</v>
          </cell>
          <cell r="D742">
            <v>2015</v>
          </cell>
          <cell r="E742" t="str">
            <v>Mayo</v>
          </cell>
          <cell r="F742">
            <v>121.954334</v>
          </cell>
          <cell r="G742">
            <v>2.5999999999999999E-3</v>
          </cell>
          <cell r="H742">
            <v>3.2199999999999999E-2</v>
          </cell>
          <cell r="I742">
            <v>4.41E-2</v>
          </cell>
        </row>
        <row r="743">
          <cell r="C743" t="str">
            <v>2015Junio</v>
          </cell>
          <cell r="D743">
            <v>2015</v>
          </cell>
          <cell r="E743" t="str">
            <v>Junio</v>
          </cell>
          <cell r="F743">
            <v>122.082356</v>
          </cell>
          <cell r="G743">
            <v>1E-3</v>
          </cell>
          <cell r="H743">
            <v>3.3300000000000003E-2</v>
          </cell>
          <cell r="I743">
            <v>4.4200000000000003E-2</v>
          </cell>
        </row>
        <row r="744">
          <cell r="C744" t="str">
            <v>2015Julio</v>
          </cell>
          <cell r="D744">
            <v>2015</v>
          </cell>
          <cell r="E744" t="str">
            <v>Julio</v>
          </cell>
          <cell r="F744">
            <v>122.30850599999999</v>
          </cell>
          <cell r="G744">
            <v>1.9E-3</v>
          </cell>
          <cell r="H744">
            <v>3.5200000000000002E-2</v>
          </cell>
          <cell r="I744">
            <v>4.4600000000000001E-2</v>
          </cell>
        </row>
        <row r="745">
          <cell r="C745" t="str">
            <v>2015Agosto</v>
          </cell>
          <cell r="D745">
            <v>2015</v>
          </cell>
          <cell r="E745" t="str">
            <v>Agosto</v>
          </cell>
          <cell r="F745">
            <v>122.89560899999999</v>
          </cell>
          <cell r="G745">
            <v>4.7999999999999996E-3</v>
          </cell>
          <cell r="H745">
            <v>4.02E-2</v>
          </cell>
          <cell r="I745">
            <v>4.7399999999999998E-2</v>
          </cell>
        </row>
        <row r="746">
          <cell r="C746" t="str">
            <v>2015Septiembre</v>
          </cell>
          <cell r="D746">
            <v>2015</v>
          </cell>
          <cell r="E746" t="str">
            <v>Septiembre</v>
          </cell>
          <cell r="F746">
            <v>123.775006</v>
          </cell>
          <cell r="G746">
            <v>7.1999999999999998E-3</v>
          </cell>
          <cell r="H746">
            <v>4.7600000000000003E-2</v>
          </cell>
          <cell r="I746">
            <v>5.3499999999999999E-2</v>
          </cell>
        </row>
        <row r="747">
          <cell r="C747" t="str">
            <v>2015Octubre</v>
          </cell>
          <cell r="D747">
            <v>2015</v>
          </cell>
          <cell r="E747" t="str">
            <v>Octubre</v>
          </cell>
          <cell r="F747">
            <v>124.619288</v>
          </cell>
          <cell r="G747">
            <v>6.7999999999999996E-3</v>
          </cell>
          <cell r="H747">
            <v>5.4699999999999999E-2</v>
          </cell>
          <cell r="I747">
            <v>5.8900000000000001E-2</v>
          </cell>
        </row>
        <row r="748">
          <cell r="C748" t="str">
            <v>2015Noviembre</v>
          </cell>
          <cell r="D748">
            <v>2015</v>
          </cell>
          <cell r="E748" t="str">
            <v>Noviembre</v>
          </cell>
          <cell r="F748">
            <v>125.370745</v>
          </cell>
          <cell r="G748">
            <v>6.0000000000000001E-3</v>
          </cell>
          <cell r="H748">
            <v>6.1100000000000002E-2</v>
          </cell>
          <cell r="I748">
            <v>6.3899999999999998E-2</v>
          </cell>
        </row>
        <row r="749">
          <cell r="C749" t="str">
            <v>2015Diciembre</v>
          </cell>
          <cell r="D749">
            <v>2015</v>
          </cell>
          <cell r="E749" t="str">
            <v>Diciembre</v>
          </cell>
          <cell r="F749">
            <v>126.149449</v>
          </cell>
          <cell r="G749">
            <v>6.1999999999999998E-3</v>
          </cell>
          <cell r="H749">
            <v>6.7699999999999996E-2</v>
          </cell>
          <cell r="I749">
            <v>6.7699999999999996E-2</v>
          </cell>
        </row>
        <row r="750">
          <cell r="C750" t="str">
            <v>2016Enero</v>
          </cell>
          <cell r="D750">
            <v>2016</v>
          </cell>
          <cell r="E750" t="str">
            <v>Enero</v>
          </cell>
          <cell r="F750">
            <v>127.77754299999999</v>
          </cell>
          <cell r="G750">
            <v>1.29E-2</v>
          </cell>
          <cell r="H750">
            <v>1.29E-2</v>
          </cell>
          <cell r="I750">
            <v>7.4499999999999997E-2</v>
          </cell>
        </row>
        <row r="751">
          <cell r="C751" t="str">
            <v>2016Febrero</v>
          </cell>
          <cell r="D751">
            <v>2016</v>
          </cell>
          <cell r="E751" t="str">
            <v>Febrero</v>
          </cell>
          <cell r="F751">
            <v>129.41260800000001</v>
          </cell>
          <cell r="G751">
            <v>1.2800000000000001E-2</v>
          </cell>
          <cell r="H751">
            <v>2.5899999999999999E-2</v>
          </cell>
          <cell r="I751">
            <v>7.5899999999999995E-2</v>
          </cell>
        </row>
        <row r="752">
          <cell r="C752" t="str">
            <v>2016Marzo</v>
          </cell>
          <cell r="D752">
            <v>2016</v>
          </cell>
          <cell r="E752" t="str">
            <v>Marzo</v>
          </cell>
          <cell r="F752">
            <v>130.63385</v>
          </cell>
          <cell r="G752">
            <v>9.4000000000000004E-3</v>
          </cell>
          <cell r="H752">
            <v>3.5499999999999997E-2</v>
          </cell>
          <cell r="I752">
            <v>7.9799999999999996E-2</v>
          </cell>
        </row>
        <row r="753">
          <cell r="C753" t="str">
            <v>2016Abril</v>
          </cell>
          <cell r="D753">
            <v>2016</v>
          </cell>
          <cell r="E753" t="str">
            <v>Abril</v>
          </cell>
          <cell r="F753">
            <v>131.28192200000001</v>
          </cell>
          <cell r="G753">
            <v>5.0000000000000001E-3</v>
          </cell>
          <cell r="H753">
            <v>4.07E-2</v>
          </cell>
          <cell r="I753">
            <v>7.9299999999999995E-2</v>
          </cell>
        </row>
        <row r="754">
          <cell r="C754" t="str">
            <v>2016Mayo</v>
          </cell>
          <cell r="D754">
            <v>2016</v>
          </cell>
          <cell r="E754" t="str">
            <v>Mayo</v>
          </cell>
          <cell r="F754">
            <v>131.95118500000001</v>
          </cell>
          <cell r="G754">
            <v>5.1000000000000004E-3</v>
          </cell>
          <cell r="H754">
            <v>4.5999999999999999E-2</v>
          </cell>
          <cell r="I754">
            <v>8.2000000000000003E-2</v>
          </cell>
        </row>
        <row r="755">
          <cell r="C755" t="str">
            <v>2016Junio</v>
          </cell>
          <cell r="D755">
            <v>2016</v>
          </cell>
          <cell r="E755" t="str">
            <v>Junio</v>
          </cell>
          <cell r="F755">
            <v>132.584115</v>
          </cell>
          <cell r="G755">
            <v>4.7999999999999996E-3</v>
          </cell>
          <cell r="H755">
            <v>5.0999999999999997E-2</v>
          </cell>
          <cell r="I755">
            <v>8.5999999999999993E-2</v>
          </cell>
        </row>
        <row r="756">
          <cell r="C756" t="str">
            <v>2016Julio</v>
          </cell>
          <cell r="D756">
            <v>2016</v>
          </cell>
          <cell r="E756" t="str">
            <v>Julio</v>
          </cell>
          <cell r="F756">
            <v>133.27352400000001</v>
          </cell>
          <cell r="G756">
            <v>5.1999999999999998E-3</v>
          </cell>
          <cell r="H756">
            <v>5.6500000000000002E-2</v>
          </cell>
          <cell r="I756">
            <v>8.9700000000000002E-2</v>
          </cell>
        </row>
        <row r="757">
          <cell r="C757" t="str">
            <v>2016Agosto</v>
          </cell>
          <cell r="D757">
            <v>2016</v>
          </cell>
          <cell r="E757" t="str">
            <v>Agosto</v>
          </cell>
          <cell r="F757">
            <v>132.847162</v>
          </cell>
          <cell r="G757">
            <v>-3.2000000000000002E-3</v>
          </cell>
          <cell r="H757">
            <v>5.3100000000000001E-2</v>
          </cell>
          <cell r="I757">
            <v>8.1000000000000003E-2</v>
          </cell>
        </row>
        <row r="758">
          <cell r="C758" t="str">
            <v>2016Septiembre</v>
          </cell>
          <cell r="D758">
            <v>2016</v>
          </cell>
          <cell r="E758" t="str">
            <v>Septiembre</v>
          </cell>
          <cell r="F758">
            <v>132.77697900000001</v>
          </cell>
          <cell r="G758">
            <v>-5.0000000000000001E-4</v>
          </cell>
          <cell r="H758">
            <v>5.2499999999999998E-2</v>
          </cell>
          <cell r="I758">
            <v>7.2700000000000001E-2</v>
          </cell>
        </row>
        <row r="759">
          <cell r="C759" t="str">
            <v>2016Octubre</v>
          </cell>
          <cell r="D759">
            <v>2016</v>
          </cell>
          <cell r="E759" t="str">
            <v>Octubre</v>
          </cell>
          <cell r="F759">
            <v>132.69744399999999</v>
          </cell>
          <cell r="G759">
            <v>-5.9999999999999995E-4</v>
          </cell>
          <cell r="H759">
            <v>5.1900000000000002E-2</v>
          </cell>
          <cell r="I759">
            <v>6.4799999999999996E-2</v>
          </cell>
        </row>
        <row r="760">
          <cell r="C760" t="str">
            <v>2016Noviembre</v>
          </cell>
          <cell r="D760">
            <v>2016</v>
          </cell>
          <cell r="E760" t="str">
            <v>Noviembre</v>
          </cell>
          <cell r="F760">
            <v>132.84598</v>
          </cell>
          <cell r="G760">
            <v>1.1000000000000001E-3</v>
          </cell>
          <cell r="H760">
            <v>5.3100000000000001E-2</v>
          </cell>
          <cell r="I760">
            <v>5.96E-2</v>
          </cell>
        </row>
        <row r="761">
          <cell r="C761" t="str">
            <v>2016Diciembre</v>
          </cell>
          <cell r="D761">
            <v>2016</v>
          </cell>
          <cell r="E761" t="str">
            <v>Diciembre</v>
          </cell>
          <cell r="F761">
            <v>133.39977300000001</v>
          </cell>
          <cell r="G761">
            <v>4.1999999999999997E-3</v>
          </cell>
          <cell r="H761">
            <v>5.7500000000000002E-2</v>
          </cell>
          <cell r="I761">
            <v>5.7500000000000002E-2</v>
          </cell>
        </row>
        <row r="762">
          <cell r="C762" t="str">
            <v>2017Enero</v>
          </cell>
          <cell r="D762">
            <v>2017</v>
          </cell>
          <cell r="E762" t="str">
            <v>Enero</v>
          </cell>
          <cell r="F762">
            <v>134.76593800000001</v>
          </cell>
          <cell r="G762">
            <v>1.0200000000000001E-2</v>
          </cell>
          <cell r="H762">
            <v>1.0200000000000001E-2</v>
          </cell>
          <cell r="I762">
            <v>5.4699999999999999E-2</v>
          </cell>
        </row>
        <row r="763">
          <cell r="C763" t="str">
            <v>2017Febrero</v>
          </cell>
          <cell r="D763">
            <v>2017</v>
          </cell>
          <cell r="E763" t="str">
            <v>Febrero</v>
          </cell>
          <cell r="F763">
            <v>136.121332</v>
          </cell>
          <cell r="G763">
            <v>1.01E-2</v>
          </cell>
          <cell r="H763">
            <v>2.0400000000000001E-2</v>
          </cell>
          <cell r="I763">
            <v>5.1799999999999999E-2</v>
          </cell>
        </row>
        <row r="764">
          <cell r="C764" t="str">
            <v>2017Marzo</v>
          </cell>
          <cell r="D764">
            <v>2017</v>
          </cell>
          <cell r="E764" t="str">
            <v>Marzo</v>
          </cell>
          <cell r="F764">
            <v>136.755426</v>
          </cell>
          <cell r="G764">
            <v>4.7000000000000002E-3</v>
          </cell>
          <cell r="H764">
            <v>2.52E-2</v>
          </cell>
          <cell r="I764">
            <v>4.6899999999999997E-2</v>
          </cell>
        </row>
        <row r="765">
          <cell r="C765" t="str">
            <v>2017Abril</v>
          </cell>
          <cell r="D765">
            <v>2017</v>
          </cell>
          <cell r="E765" t="str">
            <v>Abril</v>
          </cell>
          <cell r="F765">
            <v>137.40326899999999</v>
          </cell>
          <cell r="G765">
            <v>4.7372300000000003E-3</v>
          </cell>
          <cell r="H765">
            <v>3.0011260000000001E-2</v>
          </cell>
          <cell r="I765">
            <v>4.6627490000000001E-2</v>
          </cell>
        </row>
        <row r="766">
          <cell r="C766" t="str">
            <v>2017Mayo</v>
          </cell>
          <cell r="D766">
            <v>2017</v>
          </cell>
          <cell r="E766" t="str">
            <v>Mayo</v>
          </cell>
        </row>
        <row r="767">
          <cell r="C767" t="str">
            <v>2017Junio</v>
          </cell>
          <cell r="D767">
            <v>2017</v>
          </cell>
          <cell r="E767" t="str">
            <v>Junio</v>
          </cell>
        </row>
        <row r="768">
          <cell r="C768" t="str">
            <v>2017Julio</v>
          </cell>
          <cell r="D768">
            <v>2017</v>
          </cell>
          <cell r="E768" t="str">
            <v>Julio</v>
          </cell>
        </row>
        <row r="769">
          <cell r="C769" t="str">
            <v>2017Agosto</v>
          </cell>
          <cell r="D769">
            <v>2017</v>
          </cell>
          <cell r="E769" t="str">
            <v>Agosto</v>
          </cell>
        </row>
        <row r="770">
          <cell r="C770" t="str">
            <v>2017Septiembre</v>
          </cell>
          <cell r="D770">
            <v>2017</v>
          </cell>
          <cell r="E770" t="str">
            <v>Septiembre</v>
          </cell>
        </row>
        <row r="771">
          <cell r="C771" t="str">
            <v>2017Octubre</v>
          </cell>
          <cell r="D771">
            <v>2017</v>
          </cell>
          <cell r="E771" t="str">
            <v>Octubre</v>
          </cell>
        </row>
        <row r="772">
          <cell r="C772" t="str">
            <v>2017Noviembre</v>
          </cell>
          <cell r="D772">
            <v>2017</v>
          </cell>
          <cell r="E772" t="str">
            <v>Noviembre</v>
          </cell>
        </row>
        <row r="773">
          <cell r="C773" t="str">
            <v>2017Diciembre</v>
          </cell>
          <cell r="D773">
            <v>2017</v>
          </cell>
          <cell r="E773" t="str">
            <v>Diciembre</v>
          </cell>
        </row>
        <row r="774">
          <cell r="C774" t="str">
            <v>2018Enero</v>
          </cell>
          <cell r="D774">
            <v>2018</v>
          </cell>
          <cell r="E774" t="str">
            <v>Enero</v>
          </cell>
        </row>
        <row r="775">
          <cell r="C775" t="str">
            <v>2018Febrero</v>
          </cell>
          <cell r="D775">
            <v>2018</v>
          </cell>
          <cell r="E775" t="str">
            <v>Febrero</v>
          </cell>
        </row>
        <row r="776">
          <cell r="C776" t="str">
            <v>2018Marzo</v>
          </cell>
          <cell r="D776">
            <v>2018</v>
          </cell>
          <cell r="E776" t="str">
            <v>Marzo</v>
          </cell>
        </row>
        <row r="777">
          <cell r="C777" t="str">
            <v>2018Abril</v>
          </cell>
          <cell r="D777">
            <v>2018</v>
          </cell>
          <cell r="E777" t="str">
            <v>Abril</v>
          </cell>
        </row>
        <row r="778">
          <cell r="C778" t="str">
            <v>2018Mayo</v>
          </cell>
          <cell r="D778">
            <v>2018</v>
          </cell>
          <cell r="E778" t="str">
            <v>Mayo</v>
          </cell>
        </row>
        <row r="779">
          <cell r="C779" t="str">
            <v>2018Junio</v>
          </cell>
          <cell r="D779">
            <v>2018</v>
          </cell>
          <cell r="E779" t="str">
            <v>Junio</v>
          </cell>
        </row>
        <row r="780">
          <cell r="C780" t="str">
            <v>2018Julio</v>
          </cell>
          <cell r="D780">
            <v>2018</v>
          </cell>
          <cell r="E780" t="str">
            <v>Julio</v>
          </cell>
        </row>
        <row r="781">
          <cell r="C781" t="str">
            <v>2018Agosto</v>
          </cell>
          <cell r="D781">
            <v>2018</v>
          </cell>
          <cell r="E781" t="str">
            <v>Agosto</v>
          </cell>
        </row>
        <row r="782">
          <cell r="C782" t="str">
            <v>2018Septiembre</v>
          </cell>
          <cell r="D782">
            <v>2018</v>
          </cell>
          <cell r="E782" t="str">
            <v>Septiembre</v>
          </cell>
        </row>
        <row r="783">
          <cell r="C783" t="str">
            <v>2018Octubre</v>
          </cell>
          <cell r="D783">
            <v>2018</v>
          </cell>
          <cell r="E783" t="str">
            <v>Octubre</v>
          </cell>
        </row>
        <row r="784">
          <cell r="C784" t="str">
            <v>2018Noviembre</v>
          </cell>
          <cell r="D784">
            <v>2018</v>
          </cell>
          <cell r="E784" t="str">
            <v>Noviembre</v>
          </cell>
        </row>
        <row r="785">
          <cell r="C785" t="str">
            <v>2018Diciembre</v>
          </cell>
          <cell r="D785">
            <v>2018</v>
          </cell>
          <cell r="E785" t="str">
            <v>Diciembre</v>
          </cell>
        </row>
        <row r="786">
          <cell r="C786" t="str">
            <v>2019Enero</v>
          </cell>
          <cell r="D786">
            <v>2019</v>
          </cell>
          <cell r="E786" t="str">
            <v>Enero</v>
          </cell>
        </row>
        <row r="787">
          <cell r="C787" t="str">
            <v>2019Febrero</v>
          </cell>
          <cell r="D787">
            <v>2019</v>
          </cell>
          <cell r="E787" t="str">
            <v>Febrero</v>
          </cell>
        </row>
        <row r="788">
          <cell r="C788" t="str">
            <v>2019Marzo</v>
          </cell>
          <cell r="D788">
            <v>2019</v>
          </cell>
          <cell r="E788" t="str">
            <v>Marzo</v>
          </cell>
        </row>
        <row r="789">
          <cell r="C789" t="str">
            <v>2019Abril</v>
          </cell>
          <cell r="D789">
            <v>2019</v>
          </cell>
          <cell r="E789" t="str">
            <v>Abril</v>
          </cell>
        </row>
        <row r="790">
          <cell r="C790" t="str">
            <v>2019Mayo</v>
          </cell>
          <cell r="D790">
            <v>2019</v>
          </cell>
          <cell r="E790" t="str">
            <v>Mayo</v>
          </cell>
        </row>
        <row r="791">
          <cell r="C791" t="str">
            <v>2019Junio</v>
          </cell>
          <cell r="D791">
            <v>2019</v>
          </cell>
          <cell r="E791" t="str">
            <v>Junio</v>
          </cell>
        </row>
        <row r="792">
          <cell r="C792" t="str">
            <v>2019Julio</v>
          </cell>
          <cell r="D792">
            <v>2019</v>
          </cell>
          <cell r="E792" t="str">
            <v>Julio</v>
          </cell>
        </row>
        <row r="793">
          <cell r="C793" t="str">
            <v>2019Agosto</v>
          </cell>
          <cell r="D793">
            <v>2019</v>
          </cell>
          <cell r="E793" t="str">
            <v>Agosto</v>
          </cell>
        </row>
        <row r="794">
          <cell r="C794" t="str">
            <v>2019Septiembre</v>
          </cell>
          <cell r="D794">
            <v>2019</v>
          </cell>
          <cell r="E794" t="str">
            <v>Septiembre</v>
          </cell>
        </row>
        <row r="795">
          <cell r="C795" t="str">
            <v>2019Octubre</v>
          </cell>
          <cell r="D795">
            <v>2019</v>
          </cell>
          <cell r="E795" t="str">
            <v>Octubre</v>
          </cell>
        </row>
        <row r="796">
          <cell r="C796" t="str">
            <v>2019Noviembre</v>
          </cell>
          <cell r="D796">
            <v>2019</v>
          </cell>
          <cell r="E796" t="str">
            <v>Noviembre</v>
          </cell>
        </row>
        <row r="797">
          <cell r="C797" t="str">
            <v>2019Diciembre</v>
          </cell>
          <cell r="D797">
            <v>2019</v>
          </cell>
          <cell r="E797" t="str">
            <v>Diciembre</v>
          </cell>
        </row>
        <row r="798">
          <cell r="C798" t="str">
            <v>2020Enero</v>
          </cell>
          <cell r="D798">
            <v>2020</v>
          </cell>
          <cell r="E798" t="str">
            <v>Enero</v>
          </cell>
        </row>
        <row r="799">
          <cell r="C799" t="str">
            <v>2020Febrero</v>
          </cell>
          <cell r="D799">
            <v>2020</v>
          </cell>
          <cell r="E799" t="str">
            <v>Febrero</v>
          </cell>
        </row>
        <row r="800">
          <cell r="C800" t="str">
            <v>2020Marzo</v>
          </cell>
          <cell r="D800">
            <v>2020</v>
          </cell>
          <cell r="E800" t="str">
            <v>Marzo</v>
          </cell>
        </row>
        <row r="801">
          <cell r="C801" t="str">
            <v>2020Abril</v>
          </cell>
          <cell r="D801">
            <v>2020</v>
          </cell>
          <cell r="E801" t="str">
            <v>Abril</v>
          </cell>
        </row>
        <row r="802">
          <cell r="C802" t="str">
            <v>2020Mayo</v>
          </cell>
          <cell r="D802">
            <v>2020</v>
          </cell>
          <cell r="E802" t="str">
            <v>Mayo</v>
          </cell>
        </row>
        <row r="803">
          <cell r="C803" t="str">
            <v>2020Junio</v>
          </cell>
          <cell r="D803">
            <v>2020</v>
          </cell>
          <cell r="E803" t="str">
            <v>Junio</v>
          </cell>
        </row>
        <row r="804">
          <cell r="C804" t="str">
            <v>2020Julio</v>
          </cell>
          <cell r="D804">
            <v>2020</v>
          </cell>
          <cell r="E804" t="str">
            <v>Julio</v>
          </cell>
        </row>
        <row r="805">
          <cell r="C805" t="str">
            <v>2020Agosto</v>
          </cell>
          <cell r="D805">
            <v>2020</v>
          </cell>
          <cell r="E805" t="str">
            <v>Agosto</v>
          </cell>
        </row>
        <row r="806">
          <cell r="C806" t="str">
            <v>2020Septiembre</v>
          </cell>
          <cell r="D806">
            <v>2020</v>
          </cell>
          <cell r="E806" t="str">
            <v>Septiembre</v>
          </cell>
        </row>
        <row r="807">
          <cell r="C807" t="str">
            <v>2020Octubre</v>
          </cell>
          <cell r="D807">
            <v>2020</v>
          </cell>
          <cell r="E807" t="str">
            <v>Octubre</v>
          </cell>
        </row>
        <row r="808">
          <cell r="C808" t="str">
            <v>2020Noviembre</v>
          </cell>
          <cell r="D808">
            <v>2020</v>
          </cell>
          <cell r="E808" t="str">
            <v>Noviembre</v>
          </cell>
        </row>
        <row r="809">
          <cell r="C809" t="str">
            <v>2020Diciembre</v>
          </cell>
          <cell r="D809">
            <v>2020</v>
          </cell>
          <cell r="E809" t="str">
            <v>Diciembre</v>
          </cell>
        </row>
        <row r="810">
          <cell r="C810" t="str">
            <v>2021Enero</v>
          </cell>
          <cell r="D810">
            <v>2021</v>
          </cell>
          <cell r="E810" t="str">
            <v>Enero</v>
          </cell>
        </row>
        <row r="811">
          <cell r="C811" t="str">
            <v>2021Febrero</v>
          </cell>
          <cell r="D811">
            <v>2021</v>
          </cell>
          <cell r="E811" t="str">
            <v>Febrero</v>
          </cell>
        </row>
        <row r="812">
          <cell r="C812" t="str">
            <v>2021Marzo</v>
          </cell>
          <cell r="D812">
            <v>2021</v>
          </cell>
          <cell r="E812" t="str">
            <v>Marzo</v>
          </cell>
        </row>
        <row r="813">
          <cell r="C813" t="str">
            <v>2021Abril</v>
          </cell>
          <cell r="D813">
            <v>2021</v>
          </cell>
          <cell r="E813" t="str">
            <v>Abril</v>
          </cell>
        </row>
        <row r="814">
          <cell r="C814" t="str">
            <v>2021Mayo</v>
          </cell>
          <cell r="D814">
            <v>2021</v>
          </cell>
          <cell r="E814" t="str">
            <v>Mayo</v>
          </cell>
        </row>
        <row r="815">
          <cell r="C815" t="str">
            <v>2021Junio</v>
          </cell>
          <cell r="D815">
            <v>2021</v>
          </cell>
          <cell r="E815" t="str">
            <v>Junio</v>
          </cell>
        </row>
        <row r="816">
          <cell r="C816" t="str">
            <v>2021Julio</v>
          </cell>
          <cell r="D816">
            <v>2021</v>
          </cell>
          <cell r="E816" t="str">
            <v>Julio</v>
          </cell>
        </row>
        <row r="817">
          <cell r="C817" t="str">
            <v>2021Agosto</v>
          </cell>
          <cell r="D817">
            <v>2021</v>
          </cell>
          <cell r="E817" t="str">
            <v>Agosto</v>
          </cell>
        </row>
        <row r="818">
          <cell r="C818" t="str">
            <v>2021Septiembre</v>
          </cell>
          <cell r="D818">
            <v>2021</v>
          </cell>
          <cell r="E818" t="str">
            <v>Septiembre</v>
          </cell>
        </row>
        <row r="819">
          <cell r="C819" t="str">
            <v>2021Octubre</v>
          </cell>
          <cell r="D819">
            <v>2021</v>
          </cell>
          <cell r="E819" t="str">
            <v>Octubre</v>
          </cell>
        </row>
        <row r="820">
          <cell r="C820" t="str">
            <v>2021Noviembre</v>
          </cell>
          <cell r="D820">
            <v>2021</v>
          </cell>
          <cell r="E820" t="str">
            <v>Noviembre</v>
          </cell>
        </row>
        <row r="821">
          <cell r="C821" t="str">
            <v>2021Diciembre</v>
          </cell>
          <cell r="D821">
            <v>2021</v>
          </cell>
          <cell r="E821" t="str">
            <v>Diciembre</v>
          </cell>
        </row>
        <row r="822">
          <cell r="C822" t="str">
            <v>2022Enero</v>
          </cell>
          <cell r="D822">
            <v>2022</v>
          </cell>
          <cell r="E822" t="str">
            <v>Enero</v>
          </cell>
        </row>
        <row r="823">
          <cell r="C823" t="str">
            <v>2022Febrero</v>
          </cell>
          <cell r="D823">
            <v>2022</v>
          </cell>
          <cell r="E823" t="str">
            <v>Febrero</v>
          </cell>
        </row>
        <row r="824">
          <cell r="C824" t="str">
            <v>2022Marzo</v>
          </cell>
          <cell r="D824">
            <v>2022</v>
          </cell>
          <cell r="E824" t="str">
            <v>Marzo</v>
          </cell>
        </row>
        <row r="825">
          <cell r="C825" t="str">
            <v>2022Abril</v>
          </cell>
          <cell r="D825">
            <v>2022</v>
          </cell>
          <cell r="E825" t="str">
            <v>Abril</v>
          </cell>
        </row>
        <row r="826">
          <cell r="C826" t="str">
            <v>2022Mayo</v>
          </cell>
          <cell r="D826">
            <v>2022</v>
          </cell>
          <cell r="E826" t="str">
            <v>Mayo</v>
          </cell>
        </row>
        <row r="827">
          <cell r="C827" t="str">
            <v>2022Junio</v>
          </cell>
          <cell r="D827">
            <v>2022</v>
          </cell>
          <cell r="E827" t="str">
            <v>Junio</v>
          </cell>
        </row>
        <row r="828">
          <cell r="C828" t="str">
            <v>2022Julio</v>
          </cell>
          <cell r="D828">
            <v>2022</v>
          </cell>
          <cell r="E828" t="str">
            <v>Julio</v>
          </cell>
        </row>
        <row r="829">
          <cell r="C829" t="str">
            <v>2022Agosto</v>
          </cell>
          <cell r="D829">
            <v>2022</v>
          </cell>
          <cell r="E829" t="str">
            <v>Agosto</v>
          </cell>
        </row>
        <row r="830">
          <cell r="C830" t="str">
            <v>2022Septiembre</v>
          </cell>
          <cell r="D830">
            <v>2022</v>
          </cell>
          <cell r="E830" t="str">
            <v>Septiembre</v>
          </cell>
        </row>
        <row r="831">
          <cell r="C831" t="str">
            <v>2022Octubre</v>
          </cell>
          <cell r="D831">
            <v>2022</v>
          </cell>
          <cell r="E831" t="str">
            <v>Octubre</v>
          </cell>
        </row>
        <row r="832">
          <cell r="C832" t="str">
            <v>2022Noviembre</v>
          </cell>
          <cell r="D832">
            <v>2022</v>
          </cell>
          <cell r="E832" t="str">
            <v>Noviembre</v>
          </cell>
        </row>
        <row r="833">
          <cell r="C833" t="str">
            <v>2022Diciembre</v>
          </cell>
          <cell r="D833">
            <v>2022</v>
          </cell>
          <cell r="E833" t="str">
            <v>Diciembre</v>
          </cell>
        </row>
        <row r="834">
          <cell r="D834" t="str">
            <v xml:space="preserve"> </v>
          </cell>
          <cell r="E834" t="str">
            <v xml:space="preserve"> </v>
          </cell>
          <cell r="F834" t="str">
            <v xml:space="preserve"> </v>
          </cell>
          <cell r="G834" t="str">
            <v xml:space="preserve"> </v>
          </cell>
          <cell r="H834" t="str">
            <v xml:space="preserve"> </v>
          </cell>
          <cell r="I834" t="str">
            <v xml:space="preserv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863"/>
  <sheetViews>
    <sheetView tabSelected="1" topLeftCell="J2" zoomScale="80" zoomScaleNormal="80" workbookViewId="0">
      <pane ySplit="9" topLeftCell="A179" activePane="bottomLeft" state="frozen"/>
      <selection activeCell="A2" sqref="A2"/>
      <selection pane="bottomLeft" activeCell="O16" sqref="O16"/>
    </sheetView>
  </sheetViews>
  <sheetFormatPr baseColWidth="10" defaultRowHeight="12.75" x14ac:dyDescent="0.2"/>
  <cols>
    <col min="1" max="1" width="6.5703125" style="62" customWidth="1"/>
    <col min="2" max="3" width="16.85546875" style="62" customWidth="1"/>
    <col min="4" max="4" width="19.42578125" style="63" customWidth="1"/>
    <col min="5" max="5" width="11.42578125" style="62" customWidth="1"/>
    <col min="6" max="6" width="12.5703125" style="62" customWidth="1"/>
    <col min="7" max="7" width="11.42578125" style="62" customWidth="1"/>
    <col min="8" max="8" width="11.85546875" style="62" customWidth="1"/>
    <col min="9" max="9" width="15.85546875" style="62" customWidth="1"/>
    <col min="10" max="10" width="11.42578125" style="62" customWidth="1"/>
    <col min="11" max="11" width="22.140625" style="62" customWidth="1"/>
    <col min="12" max="12" width="30.42578125" style="62" customWidth="1"/>
    <col min="13" max="14" width="15.140625" style="62" customWidth="1"/>
    <col min="15" max="15" width="71.7109375" style="63" customWidth="1"/>
    <col min="16" max="16" width="16.28515625" style="62" customWidth="1"/>
    <col min="17" max="17" width="30" style="83" bestFit="1" customWidth="1"/>
    <col min="18" max="19" width="11.42578125" style="62"/>
    <col min="20" max="25" width="0" style="62" hidden="1" customWidth="1"/>
    <col min="26" max="16384" width="11.42578125" style="62"/>
  </cols>
  <sheetData>
    <row r="2" spans="1:25" x14ac:dyDescent="0.2">
      <c r="A2" s="1"/>
    </row>
    <row r="3" spans="1:25" x14ac:dyDescent="0.2">
      <c r="A3" s="1"/>
    </row>
    <row r="4" spans="1:25" x14ac:dyDescent="0.2">
      <c r="A4" s="1"/>
    </row>
    <row r="5" spans="1:25" x14ac:dyDescent="0.2">
      <c r="A5" s="1"/>
    </row>
    <row r="6" spans="1:25" x14ac:dyDescent="0.2">
      <c r="A6" s="1"/>
    </row>
    <row r="8" spans="1:25" ht="18.75" customHeight="1" x14ac:dyDescent="0.2"/>
    <row r="9" spans="1:25" x14ac:dyDescent="0.2">
      <c r="V9" s="62" t="e">
        <f>PROPER(TEXT(E6,"YYYY")&amp;TEXT(E6-31,"MMMM"))</f>
        <v>#VALUE!</v>
      </c>
      <c r="Y9" s="62" t="e">
        <f>VLOOKUP($D$4,[1]TES!$B$8:$D$3002,3,TRUE)</f>
        <v>#N/A</v>
      </c>
    </row>
    <row r="10" spans="1:25" s="64" customFormat="1" ht="38.25" x14ac:dyDescent="0.25">
      <c r="A10" s="20" t="s">
        <v>10</v>
      </c>
      <c r="B10" s="20" t="s">
        <v>0</v>
      </c>
      <c r="C10" s="21" t="s">
        <v>1</v>
      </c>
      <c r="D10" s="20" t="s">
        <v>2</v>
      </c>
      <c r="E10" s="21" t="s">
        <v>1</v>
      </c>
      <c r="F10" s="20" t="s">
        <v>22</v>
      </c>
      <c r="G10" s="22" t="s">
        <v>3</v>
      </c>
      <c r="H10" s="20" t="s">
        <v>4</v>
      </c>
      <c r="I10" s="20" t="s">
        <v>5</v>
      </c>
      <c r="J10" s="20" t="s">
        <v>9</v>
      </c>
      <c r="K10" s="21" t="s">
        <v>6</v>
      </c>
      <c r="L10" s="23" t="s">
        <v>11</v>
      </c>
      <c r="M10" s="23" t="s">
        <v>20</v>
      </c>
      <c r="N10" s="23" t="s">
        <v>21</v>
      </c>
      <c r="O10" s="20" t="s">
        <v>7</v>
      </c>
      <c r="P10" s="20" t="s">
        <v>8</v>
      </c>
      <c r="Q10" s="84" t="s">
        <v>12</v>
      </c>
      <c r="T10" s="64" t="s">
        <v>14</v>
      </c>
      <c r="U10" s="64" t="s">
        <v>15</v>
      </c>
      <c r="V10" s="64" t="s">
        <v>16</v>
      </c>
      <c r="W10" s="64" t="s">
        <v>17</v>
      </c>
      <c r="X10" s="64" t="s">
        <v>18</v>
      </c>
      <c r="Y10" s="64" t="s">
        <v>19</v>
      </c>
    </row>
    <row r="11" spans="1:25" ht="50.1" customHeight="1" x14ac:dyDescent="0.2">
      <c r="A11" s="2">
        <v>1</v>
      </c>
      <c r="B11" s="3" t="s">
        <v>2436</v>
      </c>
      <c r="C11" s="3" t="s">
        <v>2437</v>
      </c>
      <c r="D11" s="26" t="s">
        <v>23</v>
      </c>
      <c r="E11" s="30">
        <v>10234987</v>
      </c>
      <c r="F11" s="26" t="s">
        <v>709</v>
      </c>
      <c r="G11" s="34"/>
      <c r="H11" s="26" t="s">
        <v>923</v>
      </c>
      <c r="I11" s="26" t="s">
        <v>1589</v>
      </c>
      <c r="J11" s="26" t="s">
        <v>1712</v>
      </c>
      <c r="K11" s="43">
        <v>124692122</v>
      </c>
      <c r="L11" s="50" t="s">
        <v>1777</v>
      </c>
      <c r="M11" s="50" t="s">
        <v>1778</v>
      </c>
      <c r="N11" s="34" t="s">
        <v>2092</v>
      </c>
      <c r="O11" s="58" t="s">
        <v>2095</v>
      </c>
      <c r="P11" s="26" t="s">
        <v>2434</v>
      </c>
      <c r="Q11" s="85"/>
      <c r="T11" s="62" t="str">
        <f>IF(G11&lt;&gt;"",PROPER(TEXT(G11,"YYYY")&amp;TEXT(G11,"MMMM")),"")</f>
        <v/>
      </c>
      <c r="U11" s="62" t="str">
        <f>IFERROR((VLOOKUP(T11,[1]IPC!$C$12:$I$834,4,FALSE)),"")</f>
        <v/>
      </c>
      <c r="V11" s="62" t="e">
        <f>IF(E11&lt;&gt;"",VLOOKUP($U$7,[1]IPC!$C$12:$I$834,4,FALSE),"")</f>
        <v>#N/A</v>
      </c>
      <c r="W11" s="62" t="str">
        <f>IFERROR((O11*V11/U11),"")</f>
        <v/>
      </c>
      <c r="X11" s="62" t="str">
        <f>IFERROR((W11*#REF!),"")</f>
        <v/>
      </c>
      <c r="Y11" s="62" t="str">
        <f>IF(E11&lt;&gt;"",IF(Q11&lt;&gt;"",IFERROR((((X11*(1+(Inflacion))^((DAYS360($D$4,Q11))/360)))/((1+VLOOKUP($D$4,[1]TES!$B$8:$D$3002,3,TRUE))^((DAYS360($D$4,Q11))/360))),""),"Fecha probable de Fallo"),"")</f>
        <v>Fecha probable de Fallo</v>
      </c>
    </row>
    <row r="12" spans="1:25" ht="50.1" customHeight="1" x14ac:dyDescent="0.2">
      <c r="A12" s="2">
        <v>2</v>
      </c>
      <c r="B12" s="3" t="s">
        <v>2436</v>
      </c>
      <c r="C12" s="3" t="s">
        <v>2437</v>
      </c>
      <c r="D12" s="26" t="s">
        <v>24</v>
      </c>
      <c r="E12" s="30">
        <v>10092883</v>
      </c>
      <c r="F12" s="26" t="s">
        <v>710</v>
      </c>
      <c r="G12" s="34"/>
      <c r="H12" s="26" t="s">
        <v>924</v>
      </c>
      <c r="I12" s="26" t="s">
        <v>1590</v>
      </c>
      <c r="J12" s="26" t="s">
        <v>1713</v>
      </c>
      <c r="K12" s="43">
        <v>4000000</v>
      </c>
      <c r="L12" s="30" t="s">
        <v>1779</v>
      </c>
      <c r="M12" s="30" t="s">
        <v>1780</v>
      </c>
      <c r="N12" s="34" t="s">
        <v>2092</v>
      </c>
      <c r="O12" s="26" t="s">
        <v>2096</v>
      </c>
      <c r="P12" s="26" t="s">
        <v>2431</v>
      </c>
      <c r="Q12" s="85"/>
      <c r="T12" s="62" t="str">
        <f>IF(G12&lt;&gt;"",PROPER(TEXT(G12,"YYYY")&amp;TEXT(G12,"MMMM")),"")</f>
        <v/>
      </c>
      <c r="U12" s="62" t="str">
        <f>IFERROR((VLOOKUP(T12,[1]IPC!$C$12:$I$834,4,FALSE)/10000),"")</f>
        <v/>
      </c>
      <c r="V12" s="62" t="e">
        <f>IF(E12&lt;&gt;"",VLOOKUP($U$7,[1]IPC!$C$12:$I$834,4,FALSE)/10000,"")</f>
        <v>#N/A</v>
      </c>
      <c r="W12" s="62" t="str">
        <f>IFERROR((O12*V12/U12),"")</f>
        <v/>
      </c>
      <c r="X12" s="62" t="str">
        <f>IFERROR((W12*#REF!),"")</f>
        <v/>
      </c>
      <c r="Y12" s="62" t="str">
        <f>IF(E12&lt;&gt;"",IF(Q12&lt;&gt;"",IFERROR((((X12*(1+(Inflacion))^((DAYS360($D$4,Q12))/360)))/((1+VLOOKUP($D$4,[1]TES!$B$8:$D$3002,3,TRUE))^((DAYS360($D$4,Q12))/360))),""),"Fecha probable de Fallo"),"")</f>
        <v>Fecha probable de Fallo</v>
      </c>
    </row>
    <row r="13" spans="1:25" ht="50.1" customHeight="1" x14ac:dyDescent="0.2">
      <c r="A13" s="2">
        <v>3</v>
      </c>
      <c r="B13" s="3" t="s">
        <v>2436</v>
      </c>
      <c r="C13" s="3" t="s">
        <v>2437</v>
      </c>
      <c r="D13" s="26" t="s">
        <v>25</v>
      </c>
      <c r="E13" s="30"/>
      <c r="F13" s="26" t="s">
        <v>711</v>
      </c>
      <c r="G13" s="34"/>
      <c r="H13" s="26" t="s">
        <v>925</v>
      </c>
      <c r="I13" s="26" t="s">
        <v>1591</v>
      </c>
      <c r="J13" s="26" t="s">
        <v>1714</v>
      </c>
      <c r="K13" s="44">
        <v>0</v>
      </c>
      <c r="L13" s="30" t="s">
        <v>1781</v>
      </c>
      <c r="M13" s="30" t="s">
        <v>1782</v>
      </c>
      <c r="N13" s="34" t="s">
        <v>2092</v>
      </c>
      <c r="O13" s="26" t="s">
        <v>2097</v>
      </c>
      <c r="P13" s="26" t="s">
        <v>2431</v>
      </c>
      <c r="Q13" s="85"/>
      <c r="T13" s="62" t="str">
        <f>IF(G13&lt;&gt;"",PROPER(TEXT(G13,"YYYY")&amp;TEXT(G13,"MMMM")),"")</f>
        <v/>
      </c>
      <c r="U13" s="62" t="str">
        <f>IFERROR((VLOOKUP(T13,[1]IPC!$C$12:$I$834,4,FALSE)/10000),"")</f>
        <v/>
      </c>
      <c r="V13" s="62" t="str">
        <f>IF(E13&lt;&gt;"",VLOOKUP($U$7,[1]IPC!$C$12:$I$834,4,FALSE)/10000,"")</f>
        <v/>
      </c>
      <c r="W13" s="62" t="str">
        <f>IFERROR((O13*V13/U13),"")</f>
        <v/>
      </c>
      <c r="X13" s="62" t="str">
        <f>IFERROR((W13*#REF!),"")</f>
        <v/>
      </c>
      <c r="Y13" s="62" t="str">
        <f>IF(E13&lt;&gt;"",IF(Q13&lt;&gt;"",IFERROR((((X13*(1+(Inflacion))^((DAYS360($D$4,Q13))/360)))/((1+VLOOKUP($D$4,[1]TES!$B$8:$D$3002,3,TRUE))^((DAYS360($D$4,Q13))/360))),""),"Fecha probable de Fallo"),"")</f>
        <v/>
      </c>
    </row>
    <row r="14" spans="1:25" ht="50.1" customHeight="1" x14ac:dyDescent="0.2">
      <c r="A14" s="2">
        <v>4</v>
      </c>
      <c r="B14" s="3" t="s">
        <v>2436</v>
      </c>
      <c r="C14" s="3" t="s">
        <v>2437</v>
      </c>
      <c r="D14" s="26" t="s">
        <v>26</v>
      </c>
      <c r="E14" s="30" t="s">
        <v>712</v>
      </c>
      <c r="F14" s="26" t="s">
        <v>713</v>
      </c>
      <c r="G14" s="34"/>
      <c r="H14" s="26" t="s">
        <v>926</v>
      </c>
      <c r="I14" s="26" t="s">
        <v>1592</v>
      </c>
      <c r="J14" s="26" t="s">
        <v>1715</v>
      </c>
      <c r="K14" s="44">
        <v>22822869</v>
      </c>
      <c r="L14" s="50" t="s">
        <v>1783</v>
      </c>
      <c r="M14" s="50" t="s">
        <v>1784</v>
      </c>
      <c r="N14" s="34" t="s">
        <v>2092</v>
      </c>
      <c r="O14" s="26" t="s">
        <v>2098</v>
      </c>
      <c r="P14" s="26" t="s">
        <v>2431</v>
      </c>
      <c r="Q14" s="85"/>
      <c r="T14" s="62" t="str">
        <f>IF(G14&lt;&gt;"",PROPER(TEXT(G14,"YYYY")&amp;TEXT(G14,"MMMM")),"")</f>
        <v/>
      </c>
      <c r="U14" s="62" t="str">
        <f>IFERROR((VLOOKUP(T14,[1]IPC!$C$12:$I$834,4,FALSE)/10000),"")</f>
        <v/>
      </c>
      <c r="V14" s="62" t="e">
        <f>IF(E14&lt;&gt;"",VLOOKUP($U$7,[1]IPC!$C$12:$I$834,4,FALSE)/10000,"")</f>
        <v>#N/A</v>
      </c>
      <c r="W14" s="62" t="str">
        <f>IFERROR((O14*V14/U14),"")</f>
        <v/>
      </c>
      <c r="X14" s="62" t="str">
        <f>IFERROR((W14*#REF!),"")</f>
        <v/>
      </c>
      <c r="Y14" s="62" t="str">
        <f>IF(E14&lt;&gt;"",IF(Q14&lt;&gt;"",IFERROR((((X14*(1+(Inflacion))^((DAYS360($D$4,Q14))/360)))/((1+VLOOKUP($D$4,[1]TES!$B$8:$D$3002,3,TRUE))^((DAYS360($D$4,Q14))/360))),""),"Fecha probable de Fallo"),"")</f>
        <v>Fecha probable de Fallo</v>
      </c>
    </row>
    <row r="15" spans="1:25" ht="50.1" customHeight="1" x14ac:dyDescent="0.2">
      <c r="A15" s="2">
        <v>5</v>
      </c>
      <c r="B15" s="3" t="s">
        <v>2436</v>
      </c>
      <c r="C15" s="3" t="s">
        <v>2437</v>
      </c>
      <c r="D15" s="26" t="s">
        <v>27</v>
      </c>
      <c r="E15" s="30">
        <v>17688144</v>
      </c>
      <c r="F15" s="26" t="s">
        <v>714</v>
      </c>
      <c r="G15" s="34"/>
      <c r="H15" s="26" t="s">
        <v>927</v>
      </c>
      <c r="I15" s="26" t="s">
        <v>1593</v>
      </c>
      <c r="J15" s="26" t="s">
        <v>1715</v>
      </c>
      <c r="K15" s="43">
        <v>22644693</v>
      </c>
      <c r="L15" s="30" t="s">
        <v>1785</v>
      </c>
      <c r="M15" s="30" t="s">
        <v>1778</v>
      </c>
      <c r="N15" s="34" t="s">
        <v>2092</v>
      </c>
      <c r="O15" s="26" t="s">
        <v>2099</v>
      </c>
      <c r="P15" s="26" t="s">
        <v>2431</v>
      </c>
      <c r="Q15" s="85"/>
      <c r="T15" s="62" t="str">
        <f>IF(G15&lt;&gt;"",PROPER(TEXT(G15,"YYYY")&amp;TEXT(G15,"MMMM")),"")</f>
        <v/>
      </c>
      <c r="U15" s="62" t="str">
        <f>IFERROR((VLOOKUP(T15,[1]IPC!$C$12:$I$834,4,FALSE)/10000),"")</f>
        <v/>
      </c>
      <c r="V15" s="62" t="e">
        <f>IF(E15&lt;&gt;"",VLOOKUP($U$7,[1]IPC!$C$12:$I$834,4,FALSE)/10000,"")</f>
        <v>#N/A</v>
      </c>
      <c r="W15" s="62" t="str">
        <f>IFERROR((O15*V15/U15),"")</f>
        <v/>
      </c>
      <c r="X15" s="62" t="str">
        <f>IFERROR((W15*#REF!),"")</f>
        <v/>
      </c>
      <c r="Y15" s="62" t="str">
        <f>IF(E15&lt;&gt;"",IF(Q15&lt;&gt;"",IFERROR((((X15*(1+(Inflacion))^((DAYS360($D$4,Q15))/360)))/((1+VLOOKUP($D$4,[1]TES!$B$8:$D$3002,3,TRUE))^((DAYS360($D$4,Q15))/360))),""),"Fecha probable de Fallo"),"")</f>
        <v>Fecha probable de Fallo</v>
      </c>
    </row>
    <row r="16" spans="1:25" ht="50.1" customHeight="1" x14ac:dyDescent="0.2">
      <c r="A16" s="2">
        <v>6</v>
      </c>
      <c r="B16" s="3" t="s">
        <v>2436</v>
      </c>
      <c r="C16" s="3" t="s">
        <v>2437</v>
      </c>
      <c r="D16" s="26" t="s">
        <v>28</v>
      </c>
      <c r="E16" s="30">
        <v>65500490</v>
      </c>
      <c r="F16" s="26" t="s">
        <v>710</v>
      </c>
      <c r="G16" s="34"/>
      <c r="H16" s="26" t="s">
        <v>928</v>
      </c>
      <c r="I16" s="26" t="s">
        <v>1594</v>
      </c>
      <c r="J16" s="26" t="s">
        <v>1716</v>
      </c>
      <c r="K16" s="44">
        <v>8000000</v>
      </c>
      <c r="L16" s="50" t="s">
        <v>1786</v>
      </c>
      <c r="M16" s="50" t="s">
        <v>1784</v>
      </c>
      <c r="N16" s="34" t="s">
        <v>2092</v>
      </c>
      <c r="O16" s="26" t="s">
        <v>2100</v>
      </c>
      <c r="P16" s="26" t="s">
        <v>2431</v>
      </c>
      <c r="Q16" s="85"/>
      <c r="T16" s="62" t="str">
        <f>IF(G16&lt;&gt;"",PROPER(TEXT(G16,"YYYY")&amp;TEXT(G16,"MMMM")),"")</f>
        <v/>
      </c>
      <c r="U16" s="62" t="str">
        <f>IFERROR((VLOOKUP(T16,[1]IPC!$C$12:$I$834,4,FALSE)/10000),"")</f>
        <v/>
      </c>
      <c r="V16" s="62" t="e">
        <f>IF(E16&lt;&gt;"",VLOOKUP($U$7,[1]IPC!$C$12:$I$834,4,FALSE)/10000,"")</f>
        <v>#N/A</v>
      </c>
      <c r="W16" s="62" t="str">
        <f>IFERROR((O16*V16/U16),"")</f>
        <v/>
      </c>
      <c r="X16" s="62" t="str">
        <f>IFERROR((W16*#REF!),"")</f>
        <v/>
      </c>
      <c r="Y16" s="62" t="str">
        <f>IF(E16&lt;&gt;"",IF(Q16&lt;&gt;"",IFERROR((((X16*(1+(Inflacion))^((DAYS360($D$4,Q16))/360)))/((1+VLOOKUP($D$4,[1]TES!$B$8:$D$3002,3,TRUE))^((DAYS360($D$4,Q16))/360))),""),"Fecha probable de Fallo"),"")</f>
        <v>Fecha probable de Fallo</v>
      </c>
    </row>
    <row r="17" spans="1:17" ht="50.1" customHeight="1" x14ac:dyDescent="0.2">
      <c r="A17" s="2">
        <v>7</v>
      </c>
      <c r="B17" s="3" t="s">
        <v>2436</v>
      </c>
      <c r="C17" s="3" t="s">
        <v>2437</v>
      </c>
      <c r="D17" s="26" t="s">
        <v>29</v>
      </c>
      <c r="E17" s="30"/>
      <c r="F17" s="26" t="s">
        <v>713</v>
      </c>
      <c r="G17" s="34"/>
      <c r="H17" s="26" t="s">
        <v>929</v>
      </c>
      <c r="I17" s="26" t="s">
        <v>1592</v>
      </c>
      <c r="J17" s="26" t="s">
        <v>1717</v>
      </c>
      <c r="K17" s="44">
        <v>7524784</v>
      </c>
      <c r="L17" s="50" t="s">
        <v>1783</v>
      </c>
      <c r="M17" s="30" t="s">
        <v>1784</v>
      </c>
      <c r="N17" s="34" t="s">
        <v>2092</v>
      </c>
      <c r="O17" s="26" t="s">
        <v>2101</v>
      </c>
      <c r="P17" s="26" t="s">
        <v>2431</v>
      </c>
      <c r="Q17" s="85"/>
    </row>
    <row r="18" spans="1:17" ht="50.1" customHeight="1" x14ac:dyDescent="0.2">
      <c r="A18" s="2">
        <v>8</v>
      </c>
      <c r="B18" s="3" t="s">
        <v>2436</v>
      </c>
      <c r="C18" s="3" t="s">
        <v>2437</v>
      </c>
      <c r="D18" s="26" t="s">
        <v>30</v>
      </c>
      <c r="E18" s="30">
        <v>42105695</v>
      </c>
      <c r="F18" s="26" t="s">
        <v>713</v>
      </c>
      <c r="G18" s="34">
        <v>39126</v>
      </c>
      <c r="H18" s="26" t="s">
        <v>930</v>
      </c>
      <c r="I18" s="26" t="s">
        <v>1592</v>
      </c>
      <c r="J18" s="26" t="s">
        <v>1718</v>
      </c>
      <c r="K18" s="44">
        <v>19164018</v>
      </c>
      <c r="L18" s="30" t="s">
        <v>1783</v>
      </c>
      <c r="M18" s="30" t="s">
        <v>1784</v>
      </c>
      <c r="N18" s="34" t="s">
        <v>2092</v>
      </c>
      <c r="O18" s="26" t="s">
        <v>2102</v>
      </c>
      <c r="P18" s="26" t="s">
        <v>2431</v>
      </c>
      <c r="Q18" s="85"/>
    </row>
    <row r="19" spans="1:17" ht="50.1" customHeight="1" x14ac:dyDescent="0.2">
      <c r="A19" s="2">
        <v>9</v>
      </c>
      <c r="B19" s="3" t="s">
        <v>2436</v>
      </c>
      <c r="C19" s="3" t="s">
        <v>2437</v>
      </c>
      <c r="D19" s="26" t="s">
        <v>31</v>
      </c>
      <c r="E19" s="30">
        <v>42071496</v>
      </c>
      <c r="F19" s="26" t="s">
        <v>713</v>
      </c>
      <c r="G19" s="34"/>
      <c r="H19" s="26" t="s">
        <v>931</v>
      </c>
      <c r="I19" s="26" t="s">
        <v>1593</v>
      </c>
      <c r="J19" s="26" t="s">
        <v>1717</v>
      </c>
      <c r="K19" s="44">
        <v>4731672</v>
      </c>
      <c r="L19" s="30" t="s">
        <v>1783</v>
      </c>
      <c r="M19" s="30" t="s">
        <v>1784</v>
      </c>
      <c r="N19" s="34" t="s">
        <v>2092</v>
      </c>
      <c r="O19" s="26" t="s">
        <v>2103</v>
      </c>
      <c r="P19" s="26" t="s">
        <v>2432</v>
      </c>
      <c r="Q19" s="85"/>
    </row>
    <row r="20" spans="1:17" ht="50.1" customHeight="1" x14ac:dyDescent="0.2">
      <c r="A20" s="2">
        <v>10</v>
      </c>
      <c r="B20" s="3" t="s">
        <v>2436</v>
      </c>
      <c r="C20" s="3" t="s">
        <v>2437</v>
      </c>
      <c r="D20" s="26" t="s">
        <v>32</v>
      </c>
      <c r="E20" s="30">
        <v>30383125</v>
      </c>
      <c r="F20" s="26" t="s">
        <v>714</v>
      </c>
      <c r="G20" s="34"/>
      <c r="H20" s="26" t="s">
        <v>932</v>
      </c>
      <c r="I20" s="26" t="s">
        <v>1592</v>
      </c>
      <c r="J20" s="26" t="s">
        <v>1715</v>
      </c>
      <c r="K20" s="44">
        <v>4981510</v>
      </c>
      <c r="L20" s="30" t="s">
        <v>1787</v>
      </c>
      <c r="M20" s="30" t="s">
        <v>1780</v>
      </c>
      <c r="N20" s="34" t="s">
        <v>2092</v>
      </c>
      <c r="O20" s="26" t="s">
        <v>2104</v>
      </c>
      <c r="P20" s="26" t="s">
        <v>2431</v>
      </c>
      <c r="Q20" s="85"/>
    </row>
    <row r="21" spans="1:17" ht="50.1" customHeight="1" x14ac:dyDescent="0.2">
      <c r="A21" s="2">
        <v>11</v>
      </c>
      <c r="B21" s="3" t="s">
        <v>2436</v>
      </c>
      <c r="C21" s="3" t="s">
        <v>2437</v>
      </c>
      <c r="D21" s="26" t="s">
        <v>33</v>
      </c>
      <c r="E21" s="30">
        <v>24414107</v>
      </c>
      <c r="F21" s="26" t="s">
        <v>714</v>
      </c>
      <c r="G21" s="34"/>
      <c r="H21" s="26" t="s">
        <v>933</v>
      </c>
      <c r="I21" s="26" t="s">
        <v>1592</v>
      </c>
      <c r="J21" s="26" t="s">
        <v>1715</v>
      </c>
      <c r="K21" s="44">
        <v>4981510</v>
      </c>
      <c r="L21" s="30" t="s">
        <v>1788</v>
      </c>
      <c r="M21" s="30" t="s">
        <v>1780</v>
      </c>
      <c r="N21" s="34" t="s">
        <v>2092</v>
      </c>
      <c r="O21" s="26" t="s">
        <v>2104</v>
      </c>
      <c r="P21" s="26" t="s">
        <v>2431</v>
      </c>
      <c r="Q21" s="85"/>
    </row>
    <row r="22" spans="1:17" ht="50.1" customHeight="1" x14ac:dyDescent="0.2">
      <c r="A22" s="2">
        <v>12</v>
      </c>
      <c r="B22" s="3" t="s">
        <v>2436</v>
      </c>
      <c r="C22" s="3" t="s">
        <v>2437</v>
      </c>
      <c r="D22" s="26" t="s">
        <v>34</v>
      </c>
      <c r="E22" s="30">
        <v>4374646</v>
      </c>
      <c r="F22" s="26" t="s">
        <v>714</v>
      </c>
      <c r="G22" s="34"/>
      <c r="H22" s="26" t="s">
        <v>934</v>
      </c>
      <c r="I22" s="26" t="s">
        <v>1592</v>
      </c>
      <c r="J22" s="26" t="s">
        <v>1715</v>
      </c>
      <c r="K22" s="44">
        <v>24270779</v>
      </c>
      <c r="L22" s="50" t="s">
        <v>1789</v>
      </c>
      <c r="M22" s="30" t="s">
        <v>1780</v>
      </c>
      <c r="N22" s="34" t="s">
        <v>2092</v>
      </c>
      <c r="O22" s="26" t="s">
        <v>2105</v>
      </c>
      <c r="P22" s="26" t="s">
        <v>2431</v>
      </c>
      <c r="Q22" s="85"/>
    </row>
    <row r="23" spans="1:17" ht="50.1" customHeight="1" x14ac:dyDescent="0.2">
      <c r="A23" s="2">
        <v>13</v>
      </c>
      <c r="B23" s="3" t="s">
        <v>2436</v>
      </c>
      <c r="C23" s="3" t="s">
        <v>2437</v>
      </c>
      <c r="D23" s="26" t="s">
        <v>35</v>
      </c>
      <c r="E23" s="30">
        <v>10067107</v>
      </c>
      <c r="F23" s="26" t="s">
        <v>714</v>
      </c>
      <c r="G23" s="34"/>
      <c r="H23" s="26" t="s">
        <v>935</v>
      </c>
      <c r="I23" s="26" t="s">
        <v>1595</v>
      </c>
      <c r="J23" s="26" t="s">
        <v>1715</v>
      </c>
      <c r="K23" s="44">
        <v>50500173</v>
      </c>
      <c r="L23" s="50" t="s">
        <v>1789</v>
      </c>
      <c r="M23" s="30" t="s">
        <v>1780</v>
      </c>
      <c r="N23" s="34" t="s">
        <v>2092</v>
      </c>
      <c r="O23" s="26" t="s">
        <v>2106</v>
      </c>
      <c r="P23" s="26" t="s">
        <v>2431</v>
      </c>
      <c r="Q23" s="85"/>
    </row>
    <row r="24" spans="1:17" ht="50.1" customHeight="1" x14ac:dyDescent="0.2">
      <c r="A24" s="2">
        <v>14</v>
      </c>
      <c r="B24" s="3" t="s">
        <v>2436</v>
      </c>
      <c r="C24" s="3" t="s">
        <v>2437</v>
      </c>
      <c r="D24" s="26" t="s">
        <v>36</v>
      </c>
      <c r="E24" s="30">
        <v>4391477</v>
      </c>
      <c r="F24" s="26" t="s">
        <v>714</v>
      </c>
      <c r="G24" s="34">
        <v>39483</v>
      </c>
      <c r="H24" s="26" t="s">
        <v>936</v>
      </c>
      <c r="I24" s="26" t="s">
        <v>1596</v>
      </c>
      <c r="J24" s="26" t="s">
        <v>1719</v>
      </c>
      <c r="K24" s="44">
        <v>41019804</v>
      </c>
      <c r="L24" s="30" t="s">
        <v>1790</v>
      </c>
      <c r="M24" s="30" t="s">
        <v>1780</v>
      </c>
      <c r="N24" s="34" t="s">
        <v>2092</v>
      </c>
      <c r="O24" s="26" t="s">
        <v>2107</v>
      </c>
      <c r="P24" s="26" t="s">
        <v>2431</v>
      </c>
      <c r="Q24" s="85"/>
    </row>
    <row r="25" spans="1:17" ht="50.1" customHeight="1" x14ac:dyDescent="0.2">
      <c r="A25" s="2">
        <v>15</v>
      </c>
      <c r="B25" s="3" t="s">
        <v>2436</v>
      </c>
      <c r="C25" s="3" t="s">
        <v>2437</v>
      </c>
      <c r="D25" s="26" t="s">
        <v>37</v>
      </c>
      <c r="E25" s="30">
        <v>24946590</v>
      </c>
      <c r="F25" s="26" t="s">
        <v>710</v>
      </c>
      <c r="G25" s="34"/>
      <c r="H25" s="26" t="s">
        <v>937</v>
      </c>
      <c r="I25" s="26" t="s">
        <v>1597</v>
      </c>
      <c r="J25" s="26" t="s">
        <v>1720</v>
      </c>
      <c r="K25" s="44"/>
      <c r="L25" s="30" t="s">
        <v>1791</v>
      </c>
      <c r="M25" s="26" t="s">
        <v>1778</v>
      </c>
      <c r="N25" s="34" t="s">
        <v>2092</v>
      </c>
      <c r="O25" s="26" t="s">
        <v>2108</v>
      </c>
      <c r="P25" s="26" t="s">
        <v>2431</v>
      </c>
      <c r="Q25" s="85"/>
    </row>
    <row r="26" spans="1:17" ht="50.1" customHeight="1" x14ac:dyDescent="0.2">
      <c r="A26" s="2">
        <v>16</v>
      </c>
      <c r="B26" s="3" t="s">
        <v>2436</v>
      </c>
      <c r="C26" s="3" t="s">
        <v>2437</v>
      </c>
      <c r="D26" s="26" t="s">
        <v>38</v>
      </c>
      <c r="E26" s="30">
        <v>4590910</v>
      </c>
      <c r="F26" s="26" t="s">
        <v>714</v>
      </c>
      <c r="G26" s="34"/>
      <c r="H26" s="26" t="s">
        <v>938</v>
      </c>
      <c r="I26" s="26" t="s">
        <v>1589</v>
      </c>
      <c r="J26" s="26" t="s">
        <v>1715</v>
      </c>
      <c r="K26" s="44">
        <v>25948842</v>
      </c>
      <c r="L26" s="30" t="s">
        <v>1785</v>
      </c>
      <c r="M26" s="30" t="s">
        <v>1780</v>
      </c>
      <c r="N26" s="34" t="s">
        <v>2092</v>
      </c>
      <c r="O26" s="26" t="s">
        <v>2109</v>
      </c>
      <c r="P26" s="26" t="s">
        <v>2431</v>
      </c>
      <c r="Q26" s="85"/>
    </row>
    <row r="27" spans="1:17" ht="50.1" customHeight="1" x14ac:dyDescent="0.2">
      <c r="A27" s="2">
        <v>17</v>
      </c>
      <c r="B27" s="3" t="s">
        <v>2436</v>
      </c>
      <c r="C27" s="3" t="s">
        <v>2437</v>
      </c>
      <c r="D27" s="26" t="s">
        <v>39</v>
      </c>
      <c r="E27" s="30">
        <v>7541643</v>
      </c>
      <c r="F27" s="26" t="s">
        <v>715</v>
      </c>
      <c r="G27" s="34"/>
      <c r="H27" s="39" t="s">
        <v>939</v>
      </c>
      <c r="I27" s="26" t="s">
        <v>1598</v>
      </c>
      <c r="J27" s="26" t="s">
        <v>1721</v>
      </c>
      <c r="K27" s="43">
        <v>170000000</v>
      </c>
      <c r="L27" s="26" t="s">
        <v>1792</v>
      </c>
      <c r="M27" s="26" t="s">
        <v>1793</v>
      </c>
      <c r="N27" s="34" t="s">
        <v>2092</v>
      </c>
      <c r="O27" s="26" t="s">
        <v>2110</v>
      </c>
      <c r="P27" s="26" t="s">
        <v>2431</v>
      </c>
      <c r="Q27" s="85"/>
    </row>
    <row r="28" spans="1:17" ht="50.1" customHeight="1" x14ac:dyDescent="0.2">
      <c r="A28" s="2">
        <v>18</v>
      </c>
      <c r="B28" s="3" t="s">
        <v>2436</v>
      </c>
      <c r="C28" s="3" t="s">
        <v>2437</v>
      </c>
      <c r="D28" s="26" t="s">
        <v>40</v>
      </c>
      <c r="E28" s="30">
        <v>42110518</v>
      </c>
      <c r="F28" s="26" t="s">
        <v>715</v>
      </c>
      <c r="G28" s="34"/>
      <c r="H28" s="39" t="s">
        <v>940</v>
      </c>
      <c r="I28" s="26" t="s">
        <v>1599</v>
      </c>
      <c r="J28" s="26" t="s">
        <v>1721</v>
      </c>
      <c r="K28" s="43">
        <v>245000000</v>
      </c>
      <c r="L28" s="26" t="s">
        <v>1794</v>
      </c>
      <c r="M28" s="26" t="s">
        <v>1793</v>
      </c>
      <c r="N28" s="34" t="s">
        <v>2092</v>
      </c>
      <c r="O28" s="26" t="s">
        <v>2111</v>
      </c>
      <c r="P28" s="26" t="s">
        <v>2431</v>
      </c>
      <c r="Q28" s="85"/>
    </row>
    <row r="29" spans="1:17" ht="50.1" customHeight="1" x14ac:dyDescent="0.2">
      <c r="A29" s="2">
        <v>19</v>
      </c>
      <c r="B29" s="3" t="s">
        <v>2436</v>
      </c>
      <c r="C29" s="3" t="s">
        <v>2437</v>
      </c>
      <c r="D29" s="26" t="s">
        <v>41</v>
      </c>
      <c r="E29" s="30" t="s">
        <v>716</v>
      </c>
      <c r="F29" s="26" t="s">
        <v>717</v>
      </c>
      <c r="G29" s="34">
        <v>39944</v>
      </c>
      <c r="H29" s="39" t="s">
        <v>941</v>
      </c>
      <c r="I29" s="26" t="s">
        <v>1589</v>
      </c>
      <c r="J29" s="26" t="s">
        <v>1722</v>
      </c>
      <c r="K29" s="43"/>
      <c r="L29" s="26" t="s">
        <v>1795</v>
      </c>
      <c r="M29" s="26" t="s">
        <v>1784</v>
      </c>
      <c r="N29" s="34" t="s">
        <v>2092</v>
      </c>
      <c r="O29" s="26" t="s">
        <v>2112</v>
      </c>
      <c r="P29" s="26" t="s">
        <v>2431</v>
      </c>
      <c r="Q29" s="85"/>
    </row>
    <row r="30" spans="1:17" ht="50.1" customHeight="1" x14ac:dyDescent="0.2">
      <c r="A30" s="2">
        <v>20</v>
      </c>
      <c r="B30" s="3" t="s">
        <v>2436</v>
      </c>
      <c r="C30" s="3" t="s">
        <v>2437</v>
      </c>
      <c r="D30" s="26" t="s">
        <v>42</v>
      </c>
      <c r="E30" s="30">
        <v>15924621</v>
      </c>
      <c r="F30" s="26" t="s">
        <v>717</v>
      </c>
      <c r="G30" s="34">
        <v>40043</v>
      </c>
      <c r="H30" s="39" t="s">
        <v>942</v>
      </c>
      <c r="I30" s="26" t="s">
        <v>1600</v>
      </c>
      <c r="J30" s="26" t="s">
        <v>1719</v>
      </c>
      <c r="K30" s="43">
        <v>5890163</v>
      </c>
      <c r="L30" s="26" t="s">
        <v>1796</v>
      </c>
      <c r="M30" s="26" t="s">
        <v>1797</v>
      </c>
      <c r="N30" s="34" t="s">
        <v>2092</v>
      </c>
      <c r="O30" s="38" t="s">
        <v>2113</v>
      </c>
      <c r="P30" s="26" t="s">
        <v>2431</v>
      </c>
      <c r="Q30" s="85"/>
    </row>
    <row r="31" spans="1:17" ht="50.1" customHeight="1" x14ac:dyDescent="0.2">
      <c r="A31" s="2">
        <v>21</v>
      </c>
      <c r="B31" s="3" t="s">
        <v>2436</v>
      </c>
      <c r="C31" s="3" t="s">
        <v>2437</v>
      </c>
      <c r="D31" s="26" t="s">
        <v>43</v>
      </c>
      <c r="E31" s="30">
        <v>41962159</v>
      </c>
      <c r="F31" s="26" t="s">
        <v>717</v>
      </c>
      <c r="G31" s="34">
        <v>40060</v>
      </c>
      <c r="H31" s="26" t="s">
        <v>943</v>
      </c>
      <c r="I31" s="26" t="s">
        <v>1589</v>
      </c>
      <c r="J31" s="26" t="s">
        <v>1716</v>
      </c>
      <c r="K31" s="44"/>
      <c r="L31" s="30" t="s">
        <v>1798</v>
      </c>
      <c r="M31" s="30" t="s">
        <v>1782</v>
      </c>
      <c r="N31" s="34" t="s">
        <v>2092</v>
      </c>
      <c r="O31" s="27" t="s">
        <v>2114</v>
      </c>
      <c r="P31" s="26" t="s">
        <v>2431</v>
      </c>
      <c r="Q31" s="85"/>
    </row>
    <row r="32" spans="1:17" ht="50.1" customHeight="1" x14ac:dyDescent="0.2">
      <c r="A32" s="2">
        <v>22</v>
      </c>
      <c r="B32" s="3" t="s">
        <v>2436</v>
      </c>
      <c r="C32" s="3" t="s">
        <v>2437</v>
      </c>
      <c r="D32" s="26" t="s">
        <v>43</v>
      </c>
      <c r="E32" s="30">
        <v>41962159</v>
      </c>
      <c r="F32" s="26" t="s">
        <v>717</v>
      </c>
      <c r="G32" s="34">
        <v>40060</v>
      </c>
      <c r="H32" s="26" t="s">
        <v>944</v>
      </c>
      <c r="I32" s="26" t="s">
        <v>1601</v>
      </c>
      <c r="J32" s="26" t="s">
        <v>1717</v>
      </c>
      <c r="K32" s="44"/>
      <c r="L32" s="30" t="s">
        <v>1799</v>
      </c>
      <c r="M32" s="30" t="s">
        <v>1782</v>
      </c>
      <c r="N32" s="34" t="s">
        <v>2092</v>
      </c>
      <c r="O32" s="26" t="s">
        <v>2115</v>
      </c>
      <c r="P32" s="26" t="s">
        <v>2433</v>
      </c>
      <c r="Q32" s="85"/>
    </row>
    <row r="33" spans="1:17" ht="50.1" customHeight="1" x14ac:dyDescent="0.2">
      <c r="A33" s="2">
        <v>23</v>
      </c>
      <c r="B33" s="3" t="s">
        <v>2436</v>
      </c>
      <c r="C33" s="3" t="s">
        <v>2437</v>
      </c>
      <c r="D33" s="26" t="s">
        <v>44</v>
      </c>
      <c r="E33" s="30" t="s">
        <v>718</v>
      </c>
      <c r="F33" s="26" t="s">
        <v>717</v>
      </c>
      <c r="G33" s="34">
        <v>40037</v>
      </c>
      <c r="H33" s="26" t="s">
        <v>945</v>
      </c>
      <c r="I33" s="26" t="s">
        <v>1602</v>
      </c>
      <c r="J33" s="26" t="s">
        <v>1717</v>
      </c>
      <c r="K33" s="44">
        <v>0</v>
      </c>
      <c r="L33" s="30" t="s">
        <v>1800</v>
      </c>
      <c r="M33" s="30" t="s">
        <v>1782</v>
      </c>
      <c r="N33" s="34" t="s">
        <v>2092</v>
      </c>
      <c r="O33" s="26" t="s">
        <v>2116</v>
      </c>
      <c r="P33" s="26" t="s">
        <v>2434</v>
      </c>
      <c r="Q33" s="85"/>
    </row>
    <row r="34" spans="1:17" ht="50.1" customHeight="1" x14ac:dyDescent="0.2">
      <c r="A34" s="2">
        <v>24</v>
      </c>
      <c r="B34" s="3" t="s">
        <v>2436</v>
      </c>
      <c r="C34" s="3" t="s">
        <v>2437</v>
      </c>
      <c r="D34" s="26" t="s">
        <v>45</v>
      </c>
      <c r="E34" s="30"/>
      <c r="F34" s="26" t="s">
        <v>710</v>
      </c>
      <c r="G34" s="34">
        <v>39882</v>
      </c>
      <c r="H34" s="26" t="s">
        <v>946</v>
      </c>
      <c r="I34" s="26" t="s">
        <v>1603</v>
      </c>
      <c r="J34" s="26" t="s">
        <v>1713</v>
      </c>
      <c r="K34" s="44">
        <v>21948024</v>
      </c>
      <c r="L34" s="30" t="s">
        <v>1801</v>
      </c>
      <c r="M34" s="30" t="s">
        <v>1780</v>
      </c>
      <c r="N34" s="34" t="s">
        <v>2092</v>
      </c>
      <c r="O34" s="26" t="s">
        <v>2117</v>
      </c>
      <c r="P34" s="26" t="s">
        <v>2434</v>
      </c>
      <c r="Q34" s="85"/>
    </row>
    <row r="35" spans="1:17" ht="50.1" customHeight="1" x14ac:dyDescent="0.2">
      <c r="A35" s="2">
        <v>25</v>
      </c>
      <c r="B35" s="3" t="s">
        <v>2436</v>
      </c>
      <c r="C35" s="3" t="s">
        <v>2437</v>
      </c>
      <c r="D35" s="26" t="s">
        <v>46</v>
      </c>
      <c r="E35" s="30" t="s">
        <v>719</v>
      </c>
      <c r="F35" s="26" t="s">
        <v>715</v>
      </c>
      <c r="G35" s="34"/>
      <c r="H35" s="26" t="s">
        <v>947</v>
      </c>
      <c r="I35" s="26" t="s">
        <v>1595</v>
      </c>
      <c r="J35" s="26" t="s">
        <v>1721</v>
      </c>
      <c r="K35" s="44"/>
      <c r="L35" s="30" t="s">
        <v>1802</v>
      </c>
      <c r="M35" s="30" t="s">
        <v>1784</v>
      </c>
      <c r="N35" s="34" t="s">
        <v>2092</v>
      </c>
      <c r="O35" s="26" t="s">
        <v>2118</v>
      </c>
      <c r="P35" s="26" t="s">
        <v>2435</v>
      </c>
      <c r="Q35" s="85"/>
    </row>
    <row r="36" spans="1:17" ht="50.1" customHeight="1" x14ac:dyDescent="0.2">
      <c r="A36" s="2">
        <v>26</v>
      </c>
      <c r="B36" s="3" t="s">
        <v>2436</v>
      </c>
      <c r="C36" s="3" t="s">
        <v>2437</v>
      </c>
      <c r="D36" s="26" t="s">
        <v>47</v>
      </c>
      <c r="E36" s="30">
        <v>2484808</v>
      </c>
      <c r="F36" s="26" t="s">
        <v>715</v>
      </c>
      <c r="G36" s="34"/>
      <c r="H36" s="26" t="s">
        <v>948</v>
      </c>
      <c r="I36" s="26" t="s">
        <v>1592</v>
      </c>
      <c r="J36" s="26" t="s">
        <v>1721</v>
      </c>
      <c r="K36" s="44">
        <v>515155000</v>
      </c>
      <c r="L36" s="30" t="s">
        <v>1803</v>
      </c>
      <c r="M36" s="30" t="s">
        <v>1784</v>
      </c>
      <c r="N36" s="34" t="s">
        <v>2092</v>
      </c>
      <c r="O36" s="26" t="s">
        <v>2119</v>
      </c>
      <c r="P36" s="26" t="s">
        <v>2434</v>
      </c>
      <c r="Q36" s="85"/>
    </row>
    <row r="37" spans="1:17" ht="50.1" customHeight="1" x14ac:dyDescent="0.2">
      <c r="A37" s="2">
        <v>27</v>
      </c>
      <c r="B37" s="3" t="s">
        <v>2436</v>
      </c>
      <c r="C37" s="3" t="s">
        <v>2437</v>
      </c>
      <c r="D37" s="26" t="s">
        <v>48</v>
      </c>
      <c r="E37" s="30">
        <v>29125449</v>
      </c>
      <c r="F37" s="26" t="s">
        <v>717</v>
      </c>
      <c r="G37" s="34">
        <v>40519</v>
      </c>
      <c r="H37" s="39" t="s">
        <v>949</v>
      </c>
      <c r="I37" s="26" t="s">
        <v>1604</v>
      </c>
      <c r="J37" s="26" t="s">
        <v>1719</v>
      </c>
      <c r="K37" s="44">
        <v>5890163</v>
      </c>
      <c r="L37" s="50" t="s">
        <v>1804</v>
      </c>
      <c r="M37" s="50" t="s">
        <v>1782</v>
      </c>
      <c r="N37" s="34" t="s">
        <v>2092</v>
      </c>
      <c r="O37" s="59" t="s">
        <v>2120</v>
      </c>
      <c r="P37" s="26" t="s">
        <v>2431</v>
      </c>
      <c r="Q37" s="85"/>
    </row>
    <row r="38" spans="1:17" ht="50.1" customHeight="1" x14ac:dyDescent="0.2">
      <c r="A38" s="2">
        <v>28</v>
      </c>
      <c r="B38" s="3" t="s">
        <v>2436</v>
      </c>
      <c r="C38" s="3" t="s">
        <v>2437</v>
      </c>
      <c r="D38" s="26" t="s">
        <v>48</v>
      </c>
      <c r="E38" s="30">
        <v>29125449</v>
      </c>
      <c r="F38" s="26" t="s">
        <v>717</v>
      </c>
      <c r="G38" s="34">
        <v>40473</v>
      </c>
      <c r="H38" s="39" t="s">
        <v>950</v>
      </c>
      <c r="I38" s="26" t="s">
        <v>1604</v>
      </c>
      <c r="J38" s="26" t="s">
        <v>1719</v>
      </c>
      <c r="K38" s="44">
        <v>5890163</v>
      </c>
      <c r="L38" s="50" t="s">
        <v>1804</v>
      </c>
      <c r="M38" s="50" t="s">
        <v>1782</v>
      </c>
      <c r="N38" s="34" t="s">
        <v>2092</v>
      </c>
      <c r="O38" s="59" t="s">
        <v>2120</v>
      </c>
      <c r="P38" s="26" t="s">
        <v>2435</v>
      </c>
      <c r="Q38" s="80" t="s">
        <v>2459</v>
      </c>
    </row>
    <row r="39" spans="1:17" ht="50.1" customHeight="1" x14ac:dyDescent="0.2">
      <c r="A39" s="2">
        <v>29</v>
      </c>
      <c r="B39" s="3" t="s">
        <v>2436</v>
      </c>
      <c r="C39" s="3" t="s">
        <v>2437</v>
      </c>
      <c r="D39" s="26" t="s">
        <v>48</v>
      </c>
      <c r="E39" s="30">
        <v>29125449</v>
      </c>
      <c r="F39" s="26" t="s">
        <v>717</v>
      </c>
      <c r="G39" s="34">
        <v>40473</v>
      </c>
      <c r="H39" s="39" t="s">
        <v>951</v>
      </c>
      <c r="I39" s="26" t="s">
        <v>1604</v>
      </c>
      <c r="J39" s="26" t="s">
        <v>1719</v>
      </c>
      <c r="K39" s="44">
        <v>5890163</v>
      </c>
      <c r="L39" s="50" t="s">
        <v>1804</v>
      </c>
      <c r="M39" s="50" t="s">
        <v>1782</v>
      </c>
      <c r="N39" s="34" t="s">
        <v>2092</v>
      </c>
      <c r="O39" s="59" t="s">
        <v>2121</v>
      </c>
      <c r="P39" s="26" t="s">
        <v>2435</v>
      </c>
      <c r="Q39" s="85"/>
    </row>
    <row r="40" spans="1:17" ht="50.1" customHeight="1" x14ac:dyDescent="0.2">
      <c r="A40" s="2">
        <v>30</v>
      </c>
      <c r="B40" s="3" t="s">
        <v>2436</v>
      </c>
      <c r="C40" s="3" t="s">
        <v>2437</v>
      </c>
      <c r="D40" s="26" t="s">
        <v>49</v>
      </c>
      <c r="E40" s="30" t="s">
        <v>720</v>
      </c>
      <c r="F40" s="26" t="s">
        <v>717</v>
      </c>
      <c r="G40" s="34">
        <v>40251</v>
      </c>
      <c r="H40" s="39" t="s">
        <v>952</v>
      </c>
      <c r="I40" s="26" t="s">
        <v>1595</v>
      </c>
      <c r="J40" s="26" t="s">
        <v>1723</v>
      </c>
      <c r="K40" s="44">
        <v>0</v>
      </c>
      <c r="L40" s="30" t="s">
        <v>1805</v>
      </c>
      <c r="M40" s="30" t="s">
        <v>1778</v>
      </c>
      <c r="N40" s="34" t="s">
        <v>2092</v>
      </c>
      <c r="O40" s="26" t="s">
        <v>2122</v>
      </c>
      <c r="P40" s="26" t="s">
        <v>2434</v>
      </c>
      <c r="Q40" s="80" t="s">
        <v>2459</v>
      </c>
    </row>
    <row r="41" spans="1:17" ht="50.1" customHeight="1" x14ac:dyDescent="0.2">
      <c r="A41" s="2">
        <v>31</v>
      </c>
      <c r="B41" s="3" t="s">
        <v>2436</v>
      </c>
      <c r="C41" s="3" t="s">
        <v>2437</v>
      </c>
      <c r="D41" s="26" t="s">
        <v>50</v>
      </c>
      <c r="E41" s="30">
        <v>25034727</v>
      </c>
      <c r="F41" s="26" t="s">
        <v>714</v>
      </c>
      <c r="G41" s="34"/>
      <c r="H41" s="39" t="s">
        <v>953</v>
      </c>
      <c r="I41" s="26" t="s">
        <v>1605</v>
      </c>
      <c r="J41" s="26" t="s">
        <v>1724</v>
      </c>
      <c r="K41" s="44">
        <v>0</v>
      </c>
      <c r="L41" s="30" t="s">
        <v>1806</v>
      </c>
      <c r="M41" s="30" t="s">
        <v>1780</v>
      </c>
      <c r="N41" s="34" t="s">
        <v>2092</v>
      </c>
      <c r="O41" s="26" t="s">
        <v>2123</v>
      </c>
      <c r="P41" s="26" t="s">
        <v>2434</v>
      </c>
      <c r="Q41" s="85"/>
    </row>
    <row r="42" spans="1:17" ht="50.1" customHeight="1" x14ac:dyDescent="0.2">
      <c r="A42" s="2">
        <v>32</v>
      </c>
      <c r="B42" s="3" t="s">
        <v>2436</v>
      </c>
      <c r="C42" s="3" t="s">
        <v>2437</v>
      </c>
      <c r="D42" s="26" t="s">
        <v>51</v>
      </c>
      <c r="E42" s="30"/>
      <c r="F42" s="26" t="s">
        <v>714</v>
      </c>
      <c r="G42" s="34"/>
      <c r="H42" s="39" t="s">
        <v>954</v>
      </c>
      <c r="I42" s="26" t="s">
        <v>1606</v>
      </c>
      <c r="J42" s="26" t="s">
        <v>1725</v>
      </c>
      <c r="K42" s="44">
        <v>0</v>
      </c>
      <c r="L42" s="30" t="s">
        <v>1806</v>
      </c>
      <c r="M42" s="30" t="s">
        <v>1780</v>
      </c>
      <c r="N42" s="34" t="s">
        <v>2092</v>
      </c>
      <c r="O42" s="26" t="s">
        <v>2123</v>
      </c>
      <c r="P42" s="26" t="s">
        <v>2431</v>
      </c>
      <c r="Q42" s="85"/>
    </row>
    <row r="43" spans="1:17" ht="50.1" customHeight="1" x14ac:dyDescent="0.2">
      <c r="A43" s="2">
        <v>33</v>
      </c>
      <c r="B43" s="3" t="s">
        <v>2436</v>
      </c>
      <c r="C43" s="3" t="s">
        <v>2437</v>
      </c>
      <c r="D43" s="26" t="s">
        <v>52</v>
      </c>
      <c r="E43" s="30">
        <v>10078002</v>
      </c>
      <c r="F43" s="26" t="s">
        <v>715</v>
      </c>
      <c r="G43" s="34">
        <v>40223</v>
      </c>
      <c r="H43" s="39" t="s">
        <v>955</v>
      </c>
      <c r="I43" s="26" t="s">
        <v>1607</v>
      </c>
      <c r="J43" s="26" t="s">
        <v>1726</v>
      </c>
      <c r="K43" s="44">
        <v>4575485</v>
      </c>
      <c r="L43" s="30" t="s">
        <v>1807</v>
      </c>
      <c r="M43" s="30" t="s">
        <v>1780</v>
      </c>
      <c r="N43" s="34" t="s">
        <v>2092</v>
      </c>
      <c r="O43" s="26" t="s">
        <v>2124</v>
      </c>
      <c r="P43" s="26" t="s">
        <v>2434</v>
      </c>
      <c r="Q43" s="85"/>
    </row>
    <row r="44" spans="1:17" ht="50.1" customHeight="1" x14ac:dyDescent="0.2">
      <c r="A44" s="2">
        <v>34</v>
      </c>
      <c r="B44" s="3" t="s">
        <v>2436</v>
      </c>
      <c r="C44" s="3" t="s">
        <v>2437</v>
      </c>
      <c r="D44" s="26" t="s">
        <v>53</v>
      </c>
      <c r="E44" s="30">
        <v>10076742</v>
      </c>
      <c r="F44" s="26" t="s">
        <v>709</v>
      </c>
      <c r="G44" s="34">
        <v>40584</v>
      </c>
      <c r="H44" s="39" t="s">
        <v>956</v>
      </c>
      <c r="I44" s="26" t="s">
        <v>1608</v>
      </c>
      <c r="J44" s="26" t="s">
        <v>1727</v>
      </c>
      <c r="K44" s="44">
        <v>276800100</v>
      </c>
      <c r="L44" s="30" t="s">
        <v>1808</v>
      </c>
      <c r="M44" s="30" t="s">
        <v>1809</v>
      </c>
      <c r="N44" s="34" t="s">
        <v>2092</v>
      </c>
      <c r="O44" s="26" t="s">
        <v>2125</v>
      </c>
      <c r="P44" s="26" t="s">
        <v>2434</v>
      </c>
      <c r="Q44" s="85"/>
    </row>
    <row r="45" spans="1:17" ht="50.1" customHeight="1" x14ac:dyDescent="0.2">
      <c r="A45" s="2">
        <v>35</v>
      </c>
      <c r="B45" s="3" t="s">
        <v>2436</v>
      </c>
      <c r="C45" s="3" t="s">
        <v>2437</v>
      </c>
      <c r="D45" s="26" t="s">
        <v>54</v>
      </c>
      <c r="E45" s="30" t="s">
        <v>721</v>
      </c>
      <c r="F45" s="26" t="s">
        <v>715</v>
      </c>
      <c r="G45" s="34"/>
      <c r="H45" s="39" t="s">
        <v>957</v>
      </c>
      <c r="I45" s="26" t="s">
        <v>1601</v>
      </c>
      <c r="J45" s="26" t="s">
        <v>1712</v>
      </c>
      <c r="K45" s="44">
        <v>225300100</v>
      </c>
      <c r="L45" s="30" t="s">
        <v>1810</v>
      </c>
      <c r="M45" s="30" t="s">
        <v>1782</v>
      </c>
      <c r="N45" s="34" t="s">
        <v>2092</v>
      </c>
      <c r="O45" s="26" t="s">
        <v>2126</v>
      </c>
      <c r="P45" s="26" t="s">
        <v>2434</v>
      </c>
      <c r="Q45" s="85"/>
    </row>
    <row r="46" spans="1:17" ht="50.1" customHeight="1" x14ac:dyDescent="0.2">
      <c r="A46" s="2">
        <v>36</v>
      </c>
      <c r="B46" s="3" t="s">
        <v>2436</v>
      </c>
      <c r="C46" s="3" t="s">
        <v>2437</v>
      </c>
      <c r="D46" s="26" t="s">
        <v>55</v>
      </c>
      <c r="E46" s="30" t="s">
        <v>721</v>
      </c>
      <c r="F46" s="26" t="s">
        <v>715</v>
      </c>
      <c r="G46" s="34">
        <v>40595</v>
      </c>
      <c r="H46" s="39" t="s">
        <v>958</v>
      </c>
      <c r="I46" s="26" t="s">
        <v>1601</v>
      </c>
      <c r="J46" s="26" t="s">
        <v>1712</v>
      </c>
      <c r="K46" s="44">
        <v>636723978</v>
      </c>
      <c r="L46" s="30" t="s">
        <v>1811</v>
      </c>
      <c r="M46" s="30" t="s">
        <v>1782</v>
      </c>
      <c r="N46" s="34" t="s">
        <v>2092</v>
      </c>
      <c r="O46" s="28" t="s">
        <v>2127</v>
      </c>
      <c r="P46" s="26" t="s">
        <v>2434</v>
      </c>
      <c r="Q46" s="85"/>
    </row>
    <row r="47" spans="1:17" ht="50.1" customHeight="1" x14ac:dyDescent="0.2">
      <c r="A47" s="2">
        <v>37</v>
      </c>
      <c r="B47" s="3" t="s">
        <v>2436</v>
      </c>
      <c r="C47" s="3" t="s">
        <v>2437</v>
      </c>
      <c r="D47" s="26" t="s">
        <v>56</v>
      </c>
      <c r="E47" s="30" t="s">
        <v>722</v>
      </c>
      <c r="F47" s="26" t="s">
        <v>714</v>
      </c>
      <c r="G47" s="34">
        <v>40486</v>
      </c>
      <c r="H47" s="39" t="s">
        <v>959</v>
      </c>
      <c r="I47" s="26" t="s">
        <v>1609</v>
      </c>
      <c r="J47" s="26" t="s">
        <v>1715</v>
      </c>
      <c r="K47" s="44">
        <v>8144413</v>
      </c>
      <c r="L47" s="30" t="s">
        <v>1812</v>
      </c>
      <c r="M47" s="30" t="s">
        <v>1780</v>
      </c>
      <c r="N47" s="34" t="s">
        <v>2092</v>
      </c>
      <c r="O47" s="26" t="s">
        <v>2128</v>
      </c>
      <c r="P47" s="26" t="s">
        <v>2434</v>
      </c>
      <c r="Q47" s="85"/>
    </row>
    <row r="48" spans="1:17" ht="50.1" customHeight="1" x14ac:dyDescent="0.2">
      <c r="A48" s="2">
        <v>38</v>
      </c>
      <c r="B48" s="3" t="s">
        <v>2436</v>
      </c>
      <c r="C48" s="3" t="s">
        <v>2437</v>
      </c>
      <c r="D48" s="26" t="s">
        <v>55</v>
      </c>
      <c r="E48" s="30" t="s">
        <v>721</v>
      </c>
      <c r="F48" s="26" t="s">
        <v>715</v>
      </c>
      <c r="G48" s="34"/>
      <c r="H48" s="39" t="s">
        <v>960</v>
      </c>
      <c r="I48" s="26" t="s">
        <v>1593</v>
      </c>
      <c r="J48" s="26" t="s">
        <v>1712</v>
      </c>
      <c r="K48" s="44">
        <v>62641281</v>
      </c>
      <c r="L48" s="30" t="s">
        <v>1813</v>
      </c>
      <c r="M48" s="30" t="s">
        <v>1782</v>
      </c>
      <c r="N48" s="34" t="s">
        <v>2092</v>
      </c>
      <c r="O48" s="26" t="s">
        <v>2129</v>
      </c>
      <c r="P48" s="26" t="s">
        <v>2434</v>
      </c>
      <c r="Q48" s="85"/>
    </row>
    <row r="49" spans="1:17" ht="50.1" customHeight="1" x14ac:dyDescent="0.2">
      <c r="A49" s="2">
        <v>39</v>
      </c>
      <c r="B49" s="3" t="s">
        <v>2436</v>
      </c>
      <c r="C49" s="3" t="s">
        <v>2437</v>
      </c>
      <c r="D49" s="26" t="s">
        <v>57</v>
      </c>
      <c r="E49" s="30"/>
      <c r="F49" s="26" t="s">
        <v>717</v>
      </c>
      <c r="G49" s="34">
        <v>40521</v>
      </c>
      <c r="H49" s="39" t="s">
        <v>2474</v>
      </c>
      <c r="I49" s="26" t="s">
        <v>1601</v>
      </c>
      <c r="J49" s="26" t="s">
        <v>1717</v>
      </c>
      <c r="K49" s="44">
        <v>0</v>
      </c>
      <c r="L49" s="30" t="s">
        <v>1814</v>
      </c>
      <c r="M49" s="30" t="s">
        <v>1782</v>
      </c>
      <c r="N49" s="34" t="s">
        <v>2092</v>
      </c>
      <c r="O49" s="91" t="s">
        <v>2475</v>
      </c>
      <c r="P49" s="26" t="s">
        <v>2432</v>
      </c>
      <c r="Q49" s="85"/>
    </row>
    <row r="50" spans="1:17" ht="50.1" customHeight="1" x14ac:dyDescent="0.2">
      <c r="A50" s="2">
        <v>40</v>
      </c>
      <c r="B50" s="3" t="s">
        <v>2436</v>
      </c>
      <c r="C50" s="3" t="s">
        <v>2437</v>
      </c>
      <c r="D50" s="26" t="s">
        <v>58</v>
      </c>
      <c r="E50" s="30">
        <v>42071462</v>
      </c>
      <c r="F50" s="26" t="s">
        <v>715</v>
      </c>
      <c r="G50" s="34">
        <v>40570</v>
      </c>
      <c r="H50" s="27" t="s">
        <v>961</v>
      </c>
      <c r="I50" s="26" t="s">
        <v>1610</v>
      </c>
      <c r="J50" s="26" t="s">
        <v>1728</v>
      </c>
      <c r="K50" s="44">
        <v>448895246</v>
      </c>
      <c r="L50" s="30" t="s">
        <v>1815</v>
      </c>
      <c r="M50" s="30" t="s">
        <v>1782</v>
      </c>
      <c r="N50" s="34" t="s">
        <v>2092</v>
      </c>
      <c r="O50" s="52" t="s">
        <v>2130</v>
      </c>
      <c r="P50" s="26" t="s">
        <v>2434</v>
      </c>
      <c r="Q50" s="85"/>
    </row>
    <row r="51" spans="1:17" ht="50.1" customHeight="1" x14ac:dyDescent="0.2">
      <c r="A51" s="2">
        <v>41</v>
      </c>
      <c r="B51" s="3" t="s">
        <v>2436</v>
      </c>
      <c r="C51" s="3" t="s">
        <v>2437</v>
      </c>
      <c r="D51" s="26" t="s">
        <v>59</v>
      </c>
      <c r="E51" s="27" t="s">
        <v>723</v>
      </c>
      <c r="F51" s="26" t="s">
        <v>715</v>
      </c>
      <c r="G51" s="34">
        <v>40588</v>
      </c>
      <c r="H51" s="27" t="s">
        <v>962</v>
      </c>
      <c r="I51" s="26" t="s">
        <v>1610</v>
      </c>
      <c r="J51" s="26" t="s">
        <v>1728</v>
      </c>
      <c r="K51" s="45">
        <v>594323846</v>
      </c>
      <c r="L51" s="30" t="s">
        <v>1815</v>
      </c>
      <c r="M51" s="30" t="s">
        <v>1782</v>
      </c>
      <c r="N51" s="34" t="s">
        <v>2092</v>
      </c>
      <c r="O51" s="52" t="s">
        <v>2131</v>
      </c>
      <c r="P51" s="26" t="s">
        <v>2434</v>
      </c>
      <c r="Q51" s="85"/>
    </row>
    <row r="52" spans="1:17" ht="50.1" customHeight="1" x14ac:dyDescent="0.2">
      <c r="A52" s="2">
        <v>42</v>
      </c>
      <c r="B52" s="3" t="s">
        <v>2436</v>
      </c>
      <c r="C52" s="3" t="s">
        <v>2437</v>
      </c>
      <c r="D52" s="26" t="s">
        <v>60</v>
      </c>
      <c r="E52" s="30" t="s">
        <v>724</v>
      </c>
      <c r="F52" s="26" t="s">
        <v>717</v>
      </c>
      <c r="G52" s="34">
        <v>40486</v>
      </c>
      <c r="H52" s="39" t="s">
        <v>963</v>
      </c>
      <c r="I52" s="26" t="s">
        <v>1601</v>
      </c>
      <c r="J52" s="26" t="s">
        <v>1717</v>
      </c>
      <c r="K52" s="44"/>
      <c r="L52" s="30" t="s">
        <v>1816</v>
      </c>
      <c r="M52" s="30" t="s">
        <v>1782</v>
      </c>
      <c r="N52" s="34" t="s">
        <v>2092</v>
      </c>
      <c r="O52" s="90" t="s">
        <v>2473</v>
      </c>
      <c r="P52" s="26" t="s">
        <v>2434</v>
      </c>
      <c r="Q52" s="85"/>
    </row>
    <row r="53" spans="1:17" ht="50.1" customHeight="1" x14ac:dyDescent="0.2">
      <c r="A53" s="2">
        <v>43</v>
      </c>
      <c r="B53" s="3" t="s">
        <v>2436</v>
      </c>
      <c r="C53" s="3" t="s">
        <v>2437</v>
      </c>
      <c r="D53" s="26" t="s">
        <v>55</v>
      </c>
      <c r="E53" s="30" t="s">
        <v>721</v>
      </c>
      <c r="F53" s="26" t="s">
        <v>715</v>
      </c>
      <c r="G53" s="34"/>
      <c r="H53" s="39" t="s">
        <v>964</v>
      </c>
      <c r="I53" s="26" t="s">
        <v>1604</v>
      </c>
      <c r="J53" s="26" t="s">
        <v>1712</v>
      </c>
      <c r="K53" s="44">
        <v>675671731</v>
      </c>
      <c r="L53" s="30" t="s">
        <v>1811</v>
      </c>
      <c r="M53" s="30" t="s">
        <v>1782</v>
      </c>
      <c r="N53" s="34" t="s">
        <v>2092</v>
      </c>
      <c r="O53" s="58" t="s">
        <v>2132</v>
      </c>
      <c r="P53" s="26" t="s">
        <v>2434</v>
      </c>
      <c r="Q53" s="85"/>
    </row>
    <row r="54" spans="1:17" ht="50.1" customHeight="1" x14ac:dyDescent="0.2">
      <c r="A54" s="2">
        <v>44</v>
      </c>
      <c r="B54" s="3" t="s">
        <v>2436</v>
      </c>
      <c r="C54" s="3" t="s">
        <v>2437</v>
      </c>
      <c r="D54" s="26" t="s">
        <v>61</v>
      </c>
      <c r="E54" s="30" t="s">
        <v>721</v>
      </c>
      <c r="F54" s="26" t="s">
        <v>715</v>
      </c>
      <c r="G54" s="34"/>
      <c r="H54" s="39" t="s">
        <v>965</v>
      </c>
      <c r="I54" s="26" t="s">
        <v>1611</v>
      </c>
      <c r="J54" s="26" t="s">
        <v>1712</v>
      </c>
      <c r="K54" s="44">
        <v>432251558</v>
      </c>
      <c r="L54" s="30" t="s">
        <v>1811</v>
      </c>
      <c r="M54" s="30" t="s">
        <v>1782</v>
      </c>
      <c r="N54" s="34" t="s">
        <v>2092</v>
      </c>
      <c r="O54" s="58" t="s">
        <v>2133</v>
      </c>
      <c r="P54" s="26" t="s">
        <v>2435</v>
      </c>
      <c r="Q54" s="85"/>
    </row>
    <row r="55" spans="1:17" ht="50.1" customHeight="1" x14ac:dyDescent="0.2">
      <c r="A55" s="2">
        <v>45</v>
      </c>
      <c r="B55" s="3" t="s">
        <v>2436</v>
      </c>
      <c r="C55" s="3" t="s">
        <v>2437</v>
      </c>
      <c r="D55" s="26" t="s">
        <v>62</v>
      </c>
      <c r="E55" s="30"/>
      <c r="F55" s="26" t="s">
        <v>715</v>
      </c>
      <c r="G55" s="34"/>
      <c r="H55" s="39" t="s">
        <v>966</v>
      </c>
      <c r="I55" s="26" t="s">
        <v>1612</v>
      </c>
      <c r="J55" s="26" t="s">
        <v>1729</v>
      </c>
      <c r="K55" s="44">
        <v>206000000</v>
      </c>
      <c r="L55" s="30" t="s">
        <v>1817</v>
      </c>
      <c r="M55" s="30" t="s">
        <v>1784</v>
      </c>
      <c r="N55" s="34" t="s">
        <v>2092</v>
      </c>
      <c r="O55" s="26" t="s">
        <v>2116</v>
      </c>
      <c r="P55" s="26" t="s">
        <v>2431</v>
      </c>
      <c r="Q55" s="85"/>
    </row>
    <row r="56" spans="1:17" ht="50.1" customHeight="1" x14ac:dyDescent="0.2">
      <c r="A56" s="2">
        <v>46</v>
      </c>
      <c r="B56" s="3" t="s">
        <v>2436</v>
      </c>
      <c r="C56" s="3" t="s">
        <v>2437</v>
      </c>
      <c r="D56" s="26" t="s">
        <v>63</v>
      </c>
      <c r="E56" s="30"/>
      <c r="F56" s="26" t="s">
        <v>714</v>
      </c>
      <c r="G56" s="34"/>
      <c r="H56" s="39" t="s">
        <v>967</v>
      </c>
      <c r="I56" s="26" t="s">
        <v>1613</v>
      </c>
      <c r="J56" s="26" t="s">
        <v>1730</v>
      </c>
      <c r="K56" s="44">
        <v>58000000</v>
      </c>
      <c r="L56" s="30" t="s">
        <v>1818</v>
      </c>
      <c r="M56" s="30" t="s">
        <v>1780</v>
      </c>
      <c r="N56" s="34" t="s">
        <v>2092</v>
      </c>
      <c r="O56" s="26" t="s">
        <v>2134</v>
      </c>
      <c r="P56" s="26" t="s">
        <v>2431</v>
      </c>
      <c r="Q56" s="85"/>
    </row>
    <row r="57" spans="1:17" ht="50.1" customHeight="1" x14ac:dyDescent="0.2">
      <c r="A57" s="2">
        <v>47</v>
      </c>
      <c r="B57" s="3" t="s">
        <v>2436</v>
      </c>
      <c r="C57" s="3" t="s">
        <v>2437</v>
      </c>
      <c r="D57" s="26" t="s">
        <v>64</v>
      </c>
      <c r="E57" s="30">
        <v>18387299</v>
      </c>
      <c r="F57" s="26" t="s">
        <v>714</v>
      </c>
      <c r="G57" s="34"/>
      <c r="H57" s="39" t="s">
        <v>968</v>
      </c>
      <c r="I57" s="26" t="s">
        <v>1614</v>
      </c>
      <c r="J57" s="26" t="s">
        <v>1730</v>
      </c>
      <c r="K57" s="44">
        <v>6354951</v>
      </c>
      <c r="L57" s="30" t="s">
        <v>1819</v>
      </c>
      <c r="M57" s="30" t="s">
        <v>1780</v>
      </c>
      <c r="N57" s="34" t="s">
        <v>2092</v>
      </c>
      <c r="O57" s="26" t="s">
        <v>2135</v>
      </c>
      <c r="P57" s="26" t="s">
        <v>2432</v>
      </c>
      <c r="Q57" s="85"/>
    </row>
    <row r="58" spans="1:17" ht="50.1" customHeight="1" x14ac:dyDescent="0.2">
      <c r="A58" s="2">
        <v>48</v>
      </c>
      <c r="B58" s="3" t="s">
        <v>2436</v>
      </c>
      <c r="C58" s="3" t="s">
        <v>2437</v>
      </c>
      <c r="D58" s="26" t="s">
        <v>65</v>
      </c>
      <c r="E58" s="30">
        <v>10032590</v>
      </c>
      <c r="F58" s="26" t="s">
        <v>717</v>
      </c>
      <c r="G58" s="34"/>
      <c r="H58" s="39" t="s">
        <v>969</v>
      </c>
      <c r="I58" s="26" t="s">
        <v>1601</v>
      </c>
      <c r="J58" s="26" t="s">
        <v>1731</v>
      </c>
      <c r="K58" s="44">
        <v>0</v>
      </c>
      <c r="L58" s="30" t="s">
        <v>1820</v>
      </c>
      <c r="M58" s="30" t="s">
        <v>1784</v>
      </c>
      <c r="N58" s="34" t="s">
        <v>2092</v>
      </c>
      <c r="O58" s="27" t="s">
        <v>2136</v>
      </c>
      <c r="P58" s="26" t="s">
        <v>2434</v>
      </c>
      <c r="Q58" s="85"/>
    </row>
    <row r="59" spans="1:17" ht="50.1" customHeight="1" x14ac:dyDescent="0.2">
      <c r="A59" s="2">
        <v>49</v>
      </c>
      <c r="B59" s="3" t="s">
        <v>2436</v>
      </c>
      <c r="C59" s="3" t="s">
        <v>2437</v>
      </c>
      <c r="D59" s="26" t="s">
        <v>66</v>
      </c>
      <c r="E59" s="30">
        <v>16209552</v>
      </c>
      <c r="F59" s="26" t="s">
        <v>711</v>
      </c>
      <c r="G59" s="34"/>
      <c r="H59" s="39" t="s">
        <v>970</v>
      </c>
      <c r="I59" s="26" t="s">
        <v>1615</v>
      </c>
      <c r="J59" s="26" t="s">
        <v>1716</v>
      </c>
      <c r="K59" s="44">
        <v>0</v>
      </c>
      <c r="L59" s="30" t="s">
        <v>1821</v>
      </c>
      <c r="M59" s="30" t="s">
        <v>1822</v>
      </c>
      <c r="N59" s="34" t="s">
        <v>2092</v>
      </c>
      <c r="O59" s="60" t="s">
        <v>2137</v>
      </c>
      <c r="P59" s="26" t="s">
        <v>2434</v>
      </c>
      <c r="Q59" s="85"/>
    </row>
    <row r="60" spans="1:17" ht="50.1" customHeight="1" x14ac:dyDescent="0.2">
      <c r="A60" s="2">
        <v>50</v>
      </c>
      <c r="B60" s="3" t="s">
        <v>2436</v>
      </c>
      <c r="C60" s="3" t="s">
        <v>2437</v>
      </c>
      <c r="D60" s="26" t="s">
        <v>67</v>
      </c>
      <c r="E60" s="30">
        <v>1019022488</v>
      </c>
      <c r="F60" s="26" t="s">
        <v>711</v>
      </c>
      <c r="G60" s="35"/>
      <c r="H60" s="39" t="s">
        <v>971</v>
      </c>
      <c r="I60" s="26" t="s">
        <v>1604</v>
      </c>
      <c r="J60" s="26" t="s">
        <v>1716</v>
      </c>
      <c r="K60" s="44">
        <v>0</v>
      </c>
      <c r="L60" s="50" t="s">
        <v>1823</v>
      </c>
      <c r="M60" s="30" t="s">
        <v>1824</v>
      </c>
      <c r="N60" s="34" t="s">
        <v>2092</v>
      </c>
      <c r="O60" s="60" t="s">
        <v>2138</v>
      </c>
      <c r="P60" s="26" t="s">
        <v>2431</v>
      </c>
      <c r="Q60" s="85"/>
    </row>
    <row r="61" spans="1:17" ht="50.1" customHeight="1" x14ac:dyDescent="0.2">
      <c r="A61" s="2">
        <v>51</v>
      </c>
      <c r="B61" s="3" t="s">
        <v>2436</v>
      </c>
      <c r="C61" s="3" t="s">
        <v>2437</v>
      </c>
      <c r="D61" s="26" t="s">
        <v>68</v>
      </c>
      <c r="E61" s="30"/>
      <c r="F61" s="26" t="s">
        <v>714</v>
      </c>
      <c r="G61" s="34"/>
      <c r="H61" s="39" t="s">
        <v>972</v>
      </c>
      <c r="I61" s="26" t="s">
        <v>1616</v>
      </c>
      <c r="J61" s="26" t="s">
        <v>1732</v>
      </c>
      <c r="K61" s="44">
        <v>7341991</v>
      </c>
      <c r="L61" s="30" t="s">
        <v>1825</v>
      </c>
      <c r="M61" s="30" t="s">
        <v>1780</v>
      </c>
      <c r="N61" s="34" t="s">
        <v>2092</v>
      </c>
      <c r="O61" s="26" t="s">
        <v>2139</v>
      </c>
      <c r="P61" s="26" t="s">
        <v>2431</v>
      </c>
      <c r="Q61" s="85"/>
    </row>
    <row r="62" spans="1:17" ht="50.1" customHeight="1" x14ac:dyDescent="0.2">
      <c r="A62" s="2">
        <v>52</v>
      </c>
      <c r="B62" s="3" t="s">
        <v>2436</v>
      </c>
      <c r="C62" s="3" t="s">
        <v>2437</v>
      </c>
      <c r="D62" s="26" t="s">
        <v>69</v>
      </c>
      <c r="E62" s="30">
        <v>24538172</v>
      </c>
      <c r="F62" s="26" t="s">
        <v>714</v>
      </c>
      <c r="G62" s="34"/>
      <c r="H62" s="39" t="s">
        <v>973</v>
      </c>
      <c r="I62" s="26" t="s">
        <v>1617</v>
      </c>
      <c r="J62" s="26" t="s">
        <v>1730</v>
      </c>
      <c r="K62" s="44">
        <v>9452785</v>
      </c>
      <c r="L62" s="30" t="s">
        <v>1819</v>
      </c>
      <c r="M62" s="30" t="s">
        <v>1780</v>
      </c>
      <c r="N62" s="34" t="s">
        <v>2092</v>
      </c>
      <c r="O62" s="26" t="s">
        <v>2140</v>
      </c>
      <c r="P62" s="26" t="s">
        <v>2431</v>
      </c>
      <c r="Q62" s="85"/>
    </row>
    <row r="63" spans="1:17" ht="50.1" customHeight="1" x14ac:dyDescent="0.2">
      <c r="A63" s="2">
        <v>53</v>
      </c>
      <c r="B63" s="3" t="s">
        <v>2436</v>
      </c>
      <c r="C63" s="3" t="s">
        <v>2437</v>
      </c>
      <c r="D63" s="26" t="s">
        <v>70</v>
      </c>
      <c r="E63" s="30">
        <v>4577869</v>
      </c>
      <c r="F63" s="26" t="s">
        <v>714</v>
      </c>
      <c r="G63" s="34"/>
      <c r="H63" s="39" t="s">
        <v>974</v>
      </c>
      <c r="I63" s="26" t="s">
        <v>1606</v>
      </c>
      <c r="J63" s="26" t="s">
        <v>1732</v>
      </c>
      <c r="K63" s="44">
        <v>8452785</v>
      </c>
      <c r="L63" s="26" t="s">
        <v>1826</v>
      </c>
      <c r="M63" s="30" t="s">
        <v>1780</v>
      </c>
      <c r="N63" s="34" t="s">
        <v>2092</v>
      </c>
      <c r="O63" s="26" t="s">
        <v>2141</v>
      </c>
      <c r="P63" s="26" t="s">
        <v>2431</v>
      </c>
      <c r="Q63" s="85"/>
    </row>
    <row r="64" spans="1:17" ht="50.1" customHeight="1" x14ac:dyDescent="0.2">
      <c r="A64" s="2">
        <v>54</v>
      </c>
      <c r="B64" s="3" t="s">
        <v>2436</v>
      </c>
      <c r="C64" s="3" t="s">
        <v>2437</v>
      </c>
      <c r="D64" s="26" t="s">
        <v>71</v>
      </c>
      <c r="E64" s="30">
        <v>34055474</v>
      </c>
      <c r="F64" s="26" t="s">
        <v>714</v>
      </c>
      <c r="G64" s="34"/>
      <c r="H64" s="39" t="s">
        <v>975</v>
      </c>
      <c r="I64" s="26" t="s">
        <v>1606</v>
      </c>
      <c r="J64" s="26" t="s">
        <v>1732</v>
      </c>
      <c r="K64" s="44">
        <v>8539684</v>
      </c>
      <c r="L64" s="26" t="s">
        <v>1826</v>
      </c>
      <c r="M64" s="30" t="s">
        <v>1780</v>
      </c>
      <c r="N64" s="34" t="s">
        <v>2092</v>
      </c>
      <c r="O64" s="26" t="s">
        <v>2142</v>
      </c>
      <c r="P64" s="26" t="s">
        <v>2431</v>
      </c>
      <c r="Q64" s="85"/>
    </row>
    <row r="65" spans="1:17" ht="50.1" customHeight="1" x14ac:dyDescent="0.2">
      <c r="A65" s="2">
        <v>55</v>
      </c>
      <c r="B65" s="3" t="s">
        <v>2436</v>
      </c>
      <c r="C65" s="3" t="s">
        <v>2437</v>
      </c>
      <c r="D65" s="26" t="s">
        <v>72</v>
      </c>
      <c r="E65" s="30">
        <v>25035014</v>
      </c>
      <c r="F65" s="26" t="s">
        <v>714</v>
      </c>
      <c r="G65" s="34"/>
      <c r="H65" s="39" t="s">
        <v>976</v>
      </c>
      <c r="I65" s="26" t="s">
        <v>1606</v>
      </c>
      <c r="J65" s="26" t="s">
        <v>1732</v>
      </c>
      <c r="K65" s="44">
        <v>9452785</v>
      </c>
      <c r="L65" s="30" t="s">
        <v>1827</v>
      </c>
      <c r="M65" s="30" t="s">
        <v>1780</v>
      </c>
      <c r="N65" s="34" t="s">
        <v>2092</v>
      </c>
      <c r="O65" s="26" t="s">
        <v>2143</v>
      </c>
      <c r="P65" s="26" t="s">
        <v>2434</v>
      </c>
      <c r="Q65" s="85"/>
    </row>
    <row r="66" spans="1:17" ht="50.1" customHeight="1" x14ac:dyDescent="0.2">
      <c r="A66" s="2">
        <v>56</v>
      </c>
      <c r="B66" s="3" t="s">
        <v>2436</v>
      </c>
      <c r="C66" s="3" t="s">
        <v>2437</v>
      </c>
      <c r="D66" s="26" t="s">
        <v>73</v>
      </c>
      <c r="E66" s="30">
        <v>1309761</v>
      </c>
      <c r="F66" s="26" t="s">
        <v>714</v>
      </c>
      <c r="G66" s="34"/>
      <c r="H66" s="39" t="s">
        <v>977</v>
      </c>
      <c r="I66" s="26" t="s">
        <v>1618</v>
      </c>
      <c r="J66" s="26" t="s">
        <v>1730</v>
      </c>
      <c r="K66" s="44">
        <v>25000000</v>
      </c>
      <c r="L66" s="30" t="s">
        <v>1828</v>
      </c>
      <c r="M66" s="30" t="s">
        <v>1780</v>
      </c>
      <c r="N66" s="34" t="s">
        <v>2092</v>
      </c>
      <c r="O66" s="26" t="s">
        <v>2144</v>
      </c>
      <c r="P66" s="26" t="s">
        <v>2431</v>
      </c>
      <c r="Q66" s="85"/>
    </row>
    <row r="67" spans="1:17" ht="50.1" customHeight="1" x14ac:dyDescent="0.2">
      <c r="A67" s="2">
        <v>57</v>
      </c>
      <c r="B67" s="3" t="s">
        <v>2436</v>
      </c>
      <c r="C67" s="3" t="s">
        <v>2437</v>
      </c>
      <c r="D67" s="26" t="s">
        <v>74</v>
      </c>
      <c r="E67" s="30">
        <v>24953014</v>
      </c>
      <c r="F67" s="26" t="s">
        <v>714</v>
      </c>
      <c r="G67" s="34">
        <v>40408</v>
      </c>
      <c r="H67" s="39" t="s">
        <v>978</v>
      </c>
      <c r="I67" s="26" t="s">
        <v>1619</v>
      </c>
      <c r="J67" s="26" t="s">
        <v>1720</v>
      </c>
      <c r="K67" s="44"/>
      <c r="L67" s="30" t="s">
        <v>1829</v>
      </c>
      <c r="M67" s="30" t="s">
        <v>1778</v>
      </c>
      <c r="N67" s="34" t="s">
        <v>2092</v>
      </c>
      <c r="O67" s="26" t="s">
        <v>2145</v>
      </c>
      <c r="P67" s="26" t="s">
        <v>2434</v>
      </c>
      <c r="Q67" s="85"/>
    </row>
    <row r="68" spans="1:17" ht="50.1" customHeight="1" x14ac:dyDescent="0.2">
      <c r="A68" s="2">
        <v>58</v>
      </c>
      <c r="B68" s="3" t="s">
        <v>2436</v>
      </c>
      <c r="C68" s="3" t="s">
        <v>2437</v>
      </c>
      <c r="D68" s="26" t="s">
        <v>75</v>
      </c>
      <c r="E68" s="30" t="s">
        <v>725</v>
      </c>
      <c r="F68" s="26" t="s">
        <v>710</v>
      </c>
      <c r="G68" s="34">
        <v>39640</v>
      </c>
      <c r="H68" s="26" t="s">
        <v>937</v>
      </c>
      <c r="I68" s="26" t="s">
        <v>1620</v>
      </c>
      <c r="J68" s="26" t="s">
        <v>1720</v>
      </c>
      <c r="K68" s="44">
        <v>10880000</v>
      </c>
      <c r="L68" s="30" t="s">
        <v>1830</v>
      </c>
      <c r="M68" s="30" t="s">
        <v>1778</v>
      </c>
      <c r="N68" s="34" t="s">
        <v>2092</v>
      </c>
      <c r="O68" s="37" t="s">
        <v>2146</v>
      </c>
      <c r="P68" s="26" t="s">
        <v>2431</v>
      </c>
      <c r="Q68" s="85"/>
    </row>
    <row r="69" spans="1:17" ht="50.1" customHeight="1" x14ac:dyDescent="0.2">
      <c r="A69" s="2">
        <v>59</v>
      </c>
      <c r="B69" s="3" t="s">
        <v>2436</v>
      </c>
      <c r="C69" s="3" t="s">
        <v>2437</v>
      </c>
      <c r="D69" s="26" t="s">
        <v>76</v>
      </c>
      <c r="E69" s="30" t="s">
        <v>726</v>
      </c>
      <c r="F69" s="26" t="s">
        <v>710</v>
      </c>
      <c r="G69" s="34">
        <v>40227</v>
      </c>
      <c r="H69" s="26" t="s">
        <v>979</v>
      </c>
      <c r="I69" s="26" t="s">
        <v>1620</v>
      </c>
      <c r="J69" s="26" t="s">
        <v>1720</v>
      </c>
      <c r="K69" s="44"/>
      <c r="L69" s="30" t="s">
        <v>1831</v>
      </c>
      <c r="M69" s="30" t="s">
        <v>1778</v>
      </c>
      <c r="N69" s="34" t="s">
        <v>2092</v>
      </c>
      <c r="O69" s="37" t="s">
        <v>2147</v>
      </c>
      <c r="P69" s="26" t="s">
        <v>2431</v>
      </c>
      <c r="Q69" s="85"/>
    </row>
    <row r="70" spans="1:17" ht="50.1" customHeight="1" x14ac:dyDescent="0.2">
      <c r="A70" s="2">
        <v>60</v>
      </c>
      <c r="B70" s="3" t="s">
        <v>2436</v>
      </c>
      <c r="C70" s="3" t="s">
        <v>2437</v>
      </c>
      <c r="D70" s="26" t="s">
        <v>55</v>
      </c>
      <c r="E70" s="30" t="s">
        <v>721</v>
      </c>
      <c r="F70" s="26" t="s">
        <v>715</v>
      </c>
      <c r="G70" s="34"/>
      <c r="H70" s="39" t="s">
        <v>980</v>
      </c>
      <c r="I70" s="26" t="s">
        <v>1621</v>
      </c>
      <c r="J70" s="26" t="s">
        <v>1733</v>
      </c>
      <c r="K70" s="44">
        <v>305554767</v>
      </c>
      <c r="L70" s="30" t="s">
        <v>1832</v>
      </c>
      <c r="M70" s="30" t="s">
        <v>1782</v>
      </c>
      <c r="N70" s="34" t="s">
        <v>2092</v>
      </c>
      <c r="O70" s="26" t="s">
        <v>2148</v>
      </c>
      <c r="P70" s="26" t="s">
        <v>2431</v>
      </c>
      <c r="Q70" s="85"/>
    </row>
    <row r="71" spans="1:17" ht="50.1" customHeight="1" x14ac:dyDescent="0.2">
      <c r="A71" s="2">
        <v>61</v>
      </c>
      <c r="B71" s="3" t="s">
        <v>2436</v>
      </c>
      <c r="C71" s="3" t="s">
        <v>2437</v>
      </c>
      <c r="D71" s="26" t="s">
        <v>77</v>
      </c>
      <c r="E71" s="30">
        <v>24900964</v>
      </c>
      <c r="F71" s="26" t="s">
        <v>714</v>
      </c>
      <c r="G71" s="34"/>
      <c r="H71" s="39" t="s">
        <v>981</v>
      </c>
      <c r="I71" s="26" t="s">
        <v>1622</v>
      </c>
      <c r="J71" s="26" t="s">
        <v>1730</v>
      </c>
      <c r="K71" s="44">
        <v>25000000</v>
      </c>
      <c r="L71" s="30" t="s">
        <v>1833</v>
      </c>
      <c r="M71" s="30" t="s">
        <v>1780</v>
      </c>
      <c r="N71" s="34" t="s">
        <v>2092</v>
      </c>
      <c r="O71" s="30" t="s">
        <v>2149</v>
      </c>
      <c r="P71" s="26" t="s">
        <v>2434</v>
      </c>
      <c r="Q71" s="85"/>
    </row>
    <row r="72" spans="1:17" ht="50.1" customHeight="1" x14ac:dyDescent="0.2">
      <c r="A72" s="2">
        <v>62</v>
      </c>
      <c r="B72" s="3" t="s">
        <v>2436</v>
      </c>
      <c r="C72" s="3" t="s">
        <v>2437</v>
      </c>
      <c r="D72" s="26" t="s">
        <v>78</v>
      </c>
      <c r="E72" s="30"/>
      <c r="F72" s="26" t="s">
        <v>714</v>
      </c>
      <c r="G72" s="34"/>
      <c r="H72" s="39" t="s">
        <v>982</v>
      </c>
      <c r="I72" s="26" t="s">
        <v>1622</v>
      </c>
      <c r="J72" s="26" t="s">
        <v>1730</v>
      </c>
      <c r="K72" s="44">
        <v>6368544</v>
      </c>
      <c r="L72" s="30" t="s">
        <v>1834</v>
      </c>
      <c r="M72" s="30" t="s">
        <v>1780</v>
      </c>
      <c r="N72" s="34" t="s">
        <v>2092</v>
      </c>
      <c r="O72" s="26" t="s">
        <v>2150</v>
      </c>
      <c r="P72" s="26" t="s">
        <v>2432</v>
      </c>
      <c r="Q72" s="85"/>
    </row>
    <row r="73" spans="1:17" ht="50.1" customHeight="1" x14ac:dyDescent="0.2">
      <c r="A73" s="2">
        <v>63</v>
      </c>
      <c r="B73" s="3" t="s">
        <v>2436</v>
      </c>
      <c r="C73" s="3" t="s">
        <v>2437</v>
      </c>
      <c r="D73" s="26" t="s">
        <v>79</v>
      </c>
      <c r="E73" s="30">
        <v>24382955</v>
      </c>
      <c r="F73" s="26" t="s">
        <v>714</v>
      </c>
      <c r="G73" s="34"/>
      <c r="H73" s="39" t="s">
        <v>983</v>
      </c>
      <c r="I73" s="26" t="s">
        <v>1623</v>
      </c>
      <c r="J73" s="26" t="s">
        <v>1732</v>
      </c>
      <c r="K73" s="44">
        <v>9452785</v>
      </c>
      <c r="L73" s="30" t="s">
        <v>1835</v>
      </c>
      <c r="M73" s="30" t="s">
        <v>1780</v>
      </c>
      <c r="N73" s="34" t="s">
        <v>2092</v>
      </c>
      <c r="O73" s="26" t="s">
        <v>2151</v>
      </c>
      <c r="P73" s="26" t="s">
        <v>2431</v>
      </c>
      <c r="Q73" s="85"/>
    </row>
    <row r="74" spans="1:17" ht="50.1" customHeight="1" x14ac:dyDescent="0.2">
      <c r="A74" s="2">
        <v>64</v>
      </c>
      <c r="B74" s="3" t="s">
        <v>2436</v>
      </c>
      <c r="C74" s="3" t="s">
        <v>2437</v>
      </c>
      <c r="D74" s="26" t="s">
        <v>80</v>
      </c>
      <c r="E74" s="30">
        <v>41733508</v>
      </c>
      <c r="F74" s="26" t="s">
        <v>714</v>
      </c>
      <c r="G74" s="34"/>
      <c r="H74" s="39" t="s">
        <v>984</v>
      </c>
      <c r="I74" s="26" t="s">
        <v>1624</v>
      </c>
      <c r="J74" s="26" t="s">
        <v>1732</v>
      </c>
      <c r="K74" s="44">
        <v>49990557</v>
      </c>
      <c r="L74" s="30" t="s">
        <v>1818</v>
      </c>
      <c r="M74" s="30" t="s">
        <v>1780</v>
      </c>
      <c r="N74" s="34" t="s">
        <v>2092</v>
      </c>
      <c r="O74" s="26" t="s">
        <v>2152</v>
      </c>
      <c r="P74" s="26" t="s">
        <v>2431</v>
      </c>
      <c r="Q74" s="85"/>
    </row>
    <row r="75" spans="1:17" ht="50.1" customHeight="1" x14ac:dyDescent="0.2">
      <c r="A75" s="2">
        <v>65</v>
      </c>
      <c r="B75" s="3" t="s">
        <v>2436</v>
      </c>
      <c r="C75" s="3" t="s">
        <v>2437</v>
      </c>
      <c r="D75" s="26" t="s">
        <v>81</v>
      </c>
      <c r="E75" s="30">
        <v>75039028</v>
      </c>
      <c r="F75" s="26" t="s">
        <v>714</v>
      </c>
      <c r="G75" s="34"/>
      <c r="H75" s="39" t="s">
        <v>985</v>
      </c>
      <c r="I75" s="26" t="s">
        <v>1625</v>
      </c>
      <c r="J75" s="26" t="s">
        <v>1732</v>
      </c>
      <c r="K75" s="44">
        <v>10000000</v>
      </c>
      <c r="L75" s="30" t="s">
        <v>1836</v>
      </c>
      <c r="M75" s="30" t="s">
        <v>1780</v>
      </c>
      <c r="N75" s="34" t="s">
        <v>2092</v>
      </c>
      <c r="O75" s="26" t="s">
        <v>2153</v>
      </c>
      <c r="P75" s="26" t="s">
        <v>2431</v>
      </c>
      <c r="Q75" s="85"/>
    </row>
    <row r="76" spans="1:17" ht="50.1" customHeight="1" x14ac:dyDescent="0.2">
      <c r="A76" s="2">
        <v>66</v>
      </c>
      <c r="B76" s="3" t="s">
        <v>2436</v>
      </c>
      <c r="C76" s="3" t="s">
        <v>2437</v>
      </c>
      <c r="D76" s="26" t="s">
        <v>82</v>
      </c>
      <c r="E76" s="30">
        <v>24998436</v>
      </c>
      <c r="F76" s="26" t="s">
        <v>714</v>
      </c>
      <c r="G76" s="34"/>
      <c r="H76" s="39" t="s">
        <v>986</v>
      </c>
      <c r="I76" s="26" t="s">
        <v>1626</v>
      </c>
      <c r="J76" s="26" t="s">
        <v>1732</v>
      </c>
      <c r="K76" s="44">
        <v>4176391</v>
      </c>
      <c r="L76" s="30" t="s">
        <v>1837</v>
      </c>
      <c r="M76" s="30" t="s">
        <v>1780</v>
      </c>
      <c r="N76" s="34" t="s">
        <v>2092</v>
      </c>
      <c r="O76" s="26" t="s">
        <v>2154</v>
      </c>
      <c r="P76" s="26" t="s">
        <v>2431</v>
      </c>
      <c r="Q76" s="85"/>
    </row>
    <row r="77" spans="1:17" ht="50.1" customHeight="1" x14ac:dyDescent="0.2">
      <c r="A77" s="2">
        <v>67</v>
      </c>
      <c r="B77" s="3" t="s">
        <v>2436</v>
      </c>
      <c r="C77" s="3" t="s">
        <v>2437</v>
      </c>
      <c r="D77" s="26" t="s">
        <v>83</v>
      </c>
      <c r="E77" s="30">
        <v>25034851</v>
      </c>
      <c r="F77" s="26" t="s">
        <v>714</v>
      </c>
      <c r="G77" s="34"/>
      <c r="H77" s="39" t="s">
        <v>987</v>
      </c>
      <c r="I77" s="26" t="s">
        <v>1626</v>
      </c>
      <c r="J77" s="26" t="s">
        <v>1730</v>
      </c>
      <c r="K77" s="44">
        <v>10765756</v>
      </c>
      <c r="L77" s="30" t="s">
        <v>1835</v>
      </c>
      <c r="M77" s="30" t="s">
        <v>1780</v>
      </c>
      <c r="N77" s="34" t="s">
        <v>2092</v>
      </c>
      <c r="O77" s="26" t="s">
        <v>2155</v>
      </c>
      <c r="P77" s="26" t="s">
        <v>2431</v>
      </c>
      <c r="Q77" s="85"/>
    </row>
    <row r="78" spans="1:17" ht="50.1" customHeight="1" x14ac:dyDescent="0.2">
      <c r="A78" s="2">
        <v>68</v>
      </c>
      <c r="B78" s="3" t="s">
        <v>2436</v>
      </c>
      <c r="C78" s="3" t="s">
        <v>2437</v>
      </c>
      <c r="D78" s="26" t="s">
        <v>84</v>
      </c>
      <c r="E78" s="30">
        <v>25035171</v>
      </c>
      <c r="F78" s="26" t="s">
        <v>714</v>
      </c>
      <c r="G78" s="34"/>
      <c r="H78" s="39" t="s">
        <v>988</v>
      </c>
      <c r="I78" s="26" t="s">
        <v>1627</v>
      </c>
      <c r="J78" s="26" t="s">
        <v>1730</v>
      </c>
      <c r="K78" s="44">
        <v>8164435</v>
      </c>
      <c r="L78" s="30" t="s">
        <v>1835</v>
      </c>
      <c r="M78" s="30" t="s">
        <v>1780</v>
      </c>
      <c r="N78" s="34" t="s">
        <v>2092</v>
      </c>
      <c r="O78" s="26" t="s">
        <v>2156</v>
      </c>
      <c r="P78" s="26" t="s">
        <v>2431</v>
      </c>
      <c r="Q78" s="85"/>
    </row>
    <row r="79" spans="1:17" ht="50.1" customHeight="1" x14ac:dyDescent="0.2">
      <c r="A79" s="2">
        <v>69</v>
      </c>
      <c r="B79" s="3" t="s">
        <v>2436</v>
      </c>
      <c r="C79" s="3" t="s">
        <v>2437</v>
      </c>
      <c r="D79" s="26" t="s">
        <v>85</v>
      </c>
      <c r="E79" s="30">
        <v>10055353</v>
      </c>
      <c r="F79" s="26" t="s">
        <v>714</v>
      </c>
      <c r="G79" s="34"/>
      <c r="H79" s="39" t="s">
        <v>989</v>
      </c>
      <c r="I79" s="26" t="s">
        <v>1627</v>
      </c>
      <c r="J79" s="26" t="s">
        <v>1734</v>
      </c>
      <c r="K79" s="44">
        <v>8164435</v>
      </c>
      <c r="L79" s="26" t="s">
        <v>1838</v>
      </c>
      <c r="M79" s="30" t="s">
        <v>1780</v>
      </c>
      <c r="N79" s="34" t="s">
        <v>2092</v>
      </c>
      <c r="O79" s="26" t="s">
        <v>2157</v>
      </c>
      <c r="P79" s="26" t="s">
        <v>2431</v>
      </c>
      <c r="Q79" s="85"/>
    </row>
    <row r="80" spans="1:17" ht="50.1" customHeight="1" x14ac:dyDescent="0.2">
      <c r="A80" s="2">
        <v>70</v>
      </c>
      <c r="B80" s="3" t="s">
        <v>2436</v>
      </c>
      <c r="C80" s="3" t="s">
        <v>2437</v>
      </c>
      <c r="D80" s="26" t="s">
        <v>86</v>
      </c>
      <c r="E80" s="30">
        <v>25035341</v>
      </c>
      <c r="F80" s="26" t="s">
        <v>714</v>
      </c>
      <c r="G80" s="34"/>
      <c r="H80" s="39" t="s">
        <v>990</v>
      </c>
      <c r="I80" s="26" t="s">
        <v>1627</v>
      </c>
      <c r="J80" s="26" t="s">
        <v>1730</v>
      </c>
      <c r="K80" s="44">
        <v>8539684</v>
      </c>
      <c r="L80" s="30" t="s">
        <v>1835</v>
      </c>
      <c r="M80" s="30" t="s">
        <v>1780</v>
      </c>
      <c r="N80" s="34" t="s">
        <v>2092</v>
      </c>
      <c r="O80" s="26" t="s">
        <v>2158</v>
      </c>
      <c r="P80" s="26" t="s">
        <v>2434</v>
      </c>
      <c r="Q80" s="85"/>
    </row>
    <row r="81" spans="1:17" ht="50.1" customHeight="1" x14ac:dyDescent="0.2">
      <c r="A81" s="2">
        <v>71</v>
      </c>
      <c r="B81" s="3" t="s">
        <v>2436</v>
      </c>
      <c r="C81" s="3" t="s">
        <v>2437</v>
      </c>
      <c r="D81" s="26" t="s">
        <v>87</v>
      </c>
      <c r="E81" s="30">
        <v>10118580</v>
      </c>
      <c r="F81" s="26" t="s">
        <v>715</v>
      </c>
      <c r="G81" s="34"/>
      <c r="H81" s="39" t="s">
        <v>991</v>
      </c>
      <c r="I81" s="26" t="s">
        <v>1628</v>
      </c>
      <c r="J81" s="26" t="s">
        <v>1735</v>
      </c>
      <c r="K81" s="44">
        <v>128560364</v>
      </c>
      <c r="L81" s="26" t="s">
        <v>1811</v>
      </c>
      <c r="M81" s="30" t="s">
        <v>1782</v>
      </c>
      <c r="N81" s="34" t="s">
        <v>2092</v>
      </c>
      <c r="O81" s="27" t="s">
        <v>2159</v>
      </c>
      <c r="P81" s="26" t="s">
        <v>2434</v>
      </c>
      <c r="Q81" s="85"/>
    </row>
    <row r="82" spans="1:17" ht="50.1" customHeight="1" x14ac:dyDescent="0.2">
      <c r="A82" s="2">
        <v>72</v>
      </c>
      <c r="B82" s="3" t="s">
        <v>2436</v>
      </c>
      <c r="C82" s="3" t="s">
        <v>2437</v>
      </c>
      <c r="D82" s="26" t="s">
        <v>55</v>
      </c>
      <c r="E82" s="30" t="s">
        <v>721</v>
      </c>
      <c r="F82" s="26" t="s">
        <v>715</v>
      </c>
      <c r="G82" s="34">
        <v>40618</v>
      </c>
      <c r="H82" s="39" t="s">
        <v>992</v>
      </c>
      <c r="I82" s="26" t="s">
        <v>1614</v>
      </c>
      <c r="J82" s="26" t="s">
        <v>1735</v>
      </c>
      <c r="K82" s="44">
        <v>62641281</v>
      </c>
      <c r="L82" s="30" t="s">
        <v>1811</v>
      </c>
      <c r="M82" s="30" t="s">
        <v>1782</v>
      </c>
      <c r="N82" s="34" t="s">
        <v>2092</v>
      </c>
      <c r="O82" s="26" t="s">
        <v>2160</v>
      </c>
      <c r="P82" s="26" t="s">
        <v>2434</v>
      </c>
      <c r="Q82" s="85"/>
    </row>
    <row r="83" spans="1:17" ht="50.1" customHeight="1" x14ac:dyDescent="0.2">
      <c r="A83" s="2">
        <v>73</v>
      </c>
      <c r="B83" s="3" t="s">
        <v>2436</v>
      </c>
      <c r="C83" s="3" t="s">
        <v>2437</v>
      </c>
      <c r="D83" s="26" t="s">
        <v>88</v>
      </c>
      <c r="E83" s="30"/>
      <c r="F83" s="26" t="s">
        <v>714</v>
      </c>
      <c r="G83" s="34"/>
      <c r="H83" s="39" t="s">
        <v>993</v>
      </c>
      <c r="I83" s="26" t="s">
        <v>1629</v>
      </c>
      <c r="J83" s="26" t="s">
        <v>1733</v>
      </c>
      <c r="K83" s="44">
        <v>5183217</v>
      </c>
      <c r="L83" s="26" t="s">
        <v>1839</v>
      </c>
      <c r="M83" s="30" t="s">
        <v>1780</v>
      </c>
      <c r="N83" s="34" t="s">
        <v>2092</v>
      </c>
      <c r="O83" s="26" t="s">
        <v>2161</v>
      </c>
      <c r="P83" s="26" t="s">
        <v>2431</v>
      </c>
      <c r="Q83" s="85"/>
    </row>
    <row r="84" spans="1:17" ht="50.1" customHeight="1" x14ac:dyDescent="0.2">
      <c r="A84" s="2">
        <v>74</v>
      </c>
      <c r="B84" s="3" t="s">
        <v>2436</v>
      </c>
      <c r="C84" s="3" t="s">
        <v>2437</v>
      </c>
      <c r="D84" s="26" t="s">
        <v>89</v>
      </c>
      <c r="E84" s="30"/>
      <c r="F84" s="26" t="s">
        <v>727</v>
      </c>
      <c r="G84" s="34">
        <v>40981</v>
      </c>
      <c r="H84" s="39" t="s">
        <v>994</v>
      </c>
      <c r="I84" s="26" t="s">
        <v>1630</v>
      </c>
      <c r="J84" s="26" t="s">
        <v>1717</v>
      </c>
      <c r="K84" s="44"/>
      <c r="L84" s="30" t="s">
        <v>1840</v>
      </c>
      <c r="M84" s="30" t="s">
        <v>1841</v>
      </c>
      <c r="N84" s="34" t="s">
        <v>2092</v>
      </c>
      <c r="O84" s="26" t="s">
        <v>2162</v>
      </c>
      <c r="P84" s="26" t="s">
        <v>2431</v>
      </c>
      <c r="Q84" s="85"/>
    </row>
    <row r="85" spans="1:17" ht="50.1" customHeight="1" x14ac:dyDescent="0.2">
      <c r="A85" s="2">
        <v>75</v>
      </c>
      <c r="B85" s="3" t="s">
        <v>2436</v>
      </c>
      <c r="C85" s="3" t="s">
        <v>2437</v>
      </c>
      <c r="D85" s="26" t="s">
        <v>90</v>
      </c>
      <c r="E85" s="30">
        <v>4587699</v>
      </c>
      <c r="F85" s="26" t="s">
        <v>717</v>
      </c>
      <c r="G85" s="34" t="s">
        <v>750</v>
      </c>
      <c r="H85" s="39" t="s">
        <v>995</v>
      </c>
      <c r="I85" s="26" t="s">
        <v>1631</v>
      </c>
      <c r="J85" s="26" t="s">
        <v>1718</v>
      </c>
      <c r="K85" s="44"/>
      <c r="L85" s="30" t="s">
        <v>1842</v>
      </c>
      <c r="M85" s="30" t="s">
        <v>1778</v>
      </c>
      <c r="N85" s="34" t="s">
        <v>2092</v>
      </c>
      <c r="O85" s="26" t="s">
        <v>2163</v>
      </c>
      <c r="P85" s="26" t="s">
        <v>2431</v>
      </c>
      <c r="Q85" s="85"/>
    </row>
    <row r="86" spans="1:17" ht="50.1" customHeight="1" x14ac:dyDescent="0.2">
      <c r="A86" s="2">
        <v>76</v>
      </c>
      <c r="B86" s="3" t="s">
        <v>2436</v>
      </c>
      <c r="C86" s="3" t="s">
        <v>2437</v>
      </c>
      <c r="D86" s="26" t="s">
        <v>91</v>
      </c>
      <c r="E86" s="30"/>
      <c r="F86" s="26" t="s">
        <v>714</v>
      </c>
      <c r="G86" s="34"/>
      <c r="H86" s="39" t="s">
        <v>996</v>
      </c>
      <c r="I86" s="26" t="s">
        <v>1632</v>
      </c>
      <c r="J86" s="26"/>
      <c r="K86" s="44"/>
      <c r="L86" s="30" t="s">
        <v>1843</v>
      </c>
      <c r="M86" s="30" t="s">
        <v>1780</v>
      </c>
      <c r="N86" s="34" t="s">
        <v>2092</v>
      </c>
      <c r="O86" s="26" t="s">
        <v>2164</v>
      </c>
      <c r="P86" s="26" t="s">
        <v>2431</v>
      </c>
      <c r="Q86" s="85"/>
    </row>
    <row r="87" spans="1:17" ht="50.1" customHeight="1" x14ac:dyDescent="0.2">
      <c r="A87" s="2">
        <v>77</v>
      </c>
      <c r="B87" s="3" t="s">
        <v>2436</v>
      </c>
      <c r="C87" s="3" t="s">
        <v>2437</v>
      </c>
      <c r="D87" s="26" t="s">
        <v>92</v>
      </c>
      <c r="E87" s="30">
        <v>10078002</v>
      </c>
      <c r="F87" s="26" t="s">
        <v>714</v>
      </c>
      <c r="G87" s="34">
        <v>40954</v>
      </c>
      <c r="H87" s="39" t="s">
        <v>997</v>
      </c>
      <c r="I87" s="26" t="s">
        <v>1633</v>
      </c>
      <c r="J87" s="26" t="s">
        <v>1736</v>
      </c>
      <c r="K87" s="44"/>
      <c r="L87" s="30" t="s">
        <v>1844</v>
      </c>
      <c r="M87" s="30" t="s">
        <v>1780</v>
      </c>
      <c r="N87" s="34" t="s">
        <v>2092</v>
      </c>
      <c r="O87" s="26" t="s">
        <v>2165</v>
      </c>
      <c r="P87" s="26" t="s">
        <v>2431</v>
      </c>
      <c r="Q87" s="85"/>
    </row>
    <row r="88" spans="1:17" ht="50.1" customHeight="1" x14ac:dyDescent="0.2">
      <c r="A88" s="2">
        <v>78</v>
      </c>
      <c r="B88" s="3" t="s">
        <v>2436</v>
      </c>
      <c r="C88" s="3" t="s">
        <v>2437</v>
      </c>
      <c r="D88" s="26" t="s">
        <v>93</v>
      </c>
      <c r="E88" s="30">
        <v>29372660</v>
      </c>
      <c r="F88" s="26" t="s">
        <v>714</v>
      </c>
      <c r="G88" s="34">
        <v>41056</v>
      </c>
      <c r="H88" s="26" t="s">
        <v>998</v>
      </c>
      <c r="I88" s="26" t="s">
        <v>1633</v>
      </c>
      <c r="J88" s="26" t="s">
        <v>1725</v>
      </c>
      <c r="K88" s="44"/>
      <c r="L88" s="30"/>
      <c r="M88" s="30" t="s">
        <v>1780</v>
      </c>
      <c r="N88" s="34" t="s">
        <v>2092</v>
      </c>
      <c r="O88" s="26" t="s">
        <v>2166</v>
      </c>
      <c r="P88" s="26" t="s">
        <v>2431</v>
      </c>
      <c r="Q88" s="85"/>
    </row>
    <row r="89" spans="1:17" ht="50.1" customHeight="1" x14ac:dyDescent="0.2">
      <c r="A89" s="2">
        <v>79</v>
      </c>
      <c r="B89" s="3" t="s">
        <v>2436</v>
      </c>
      <c r="C89" s="3" t="s">
        <v>2437</v>
      </c>
      <c r="D89" s="26" t="s">
        <v>94</v>
      </c>
      <c r="E89" s="30">
        <v>4352297</v>
      </c>
      <c r="F89" s="26" t="s">
        <v>714</v>
      </c>
      <c r="G89" s="34">
        <v>41036</v>
      </c>
      <c r="H89" s="39" t="s">
        <v>999</v>
      </c>
      <c r="I89" s="26" t="s">
        <v>1634</v>
      </c>
      <c r="J89" s="26" t="s">
        <v>1732</v>
      </c>
      <c r="K89" s="44">
        <v>7178862</v>
      </c>
      <c r="L89" s="30" t="s">
        <v>1835</v>
      </c>
      <c r="M89" s="30" t="s">
        <v>1780</v>
      </c>
      <c r="N89" s="34" t="s">
        <v>2092</v>
      </c>
      <c r="O89" s="26" t="s">
        <v>2167</v>
      </c>
      <c r="P89" s="26" t="s">
        <v>2434</v>
      </c>
      <c r="Q89" s="85"/>
    </row>
    <row r="90" spans="1:17" ht="50.1" customHeight="1" x14ac:dyDescent="0.2">
      <c r="A90" s="2">
        <v>80</v>
      </c>
      <c r="B90" s="3" t="s">
        <v>2436</v>
      </c>
      <c r="C90" s="3" t="s">
        <v>2437</v>
      </c>
      <c r="D90" s="26" t="s">
        <v>95</v>
      </c>
      <c r="E90" s="30">
        <v>80540526</v>
      </c>
      <c r="F90" s="26" t="s">
        <v>715</v>
      </c>
      <c r="G90" s="34" t="s">
        <v>751</v>
      </c>
      <c r="H90" s="39" t="s">
        <v>1000</v>
      </c>
      <c r="I90" s="26" t="s">
        <v>1634</v>
      </c>
      <c r="J90" s="26" t="s">
        <v>1716</v>
      </c>
      <c r="K90" s="44">
        <v>63110000</v>
      </c>
      <c r="L90" s="26" t="s">
        <v>1845</v>
      </c>
      <c r="M90" s="30" t="s">
        <v>1824</v>
      </c>
      <c r="N90" s="34" t="s">
        <v>2092</v>
      </c>
      <c r="O90" s="36" t="s">
        <v>2168</v>
      </c>
      <c r="P90" s="26" t="s">
        <v>2431</v>
      </c>
      <c r="Q90" s="85"/>
    </row>
    <row r="91" spans="1:17" ht="50.1" customHeight="1" x14ac:dyDescent="0.2">
      <c r="A91" s="2">
        <v>81</v>
      </c>
      <c r="B91" s="3" t="s">
        <v>2436</v>
      </c>
      <c r="C91" s="3" t="s">
        <v>2437</v>
      </c>
      <c r="D91" s="26" t="s">
        <v>96</v>
      </c>
      <c r="E91" s="30">
        <v>34041322</v>
      </c>
      <c r="F91" s="26" t="s">
        <v>714</v>
      </c>
      <c r="G91" s="26"/>
      <c r="H91" s="26" t="s">
        <v>1001</v>
      </c>
      <c r="I91" s="26" t="s">
        <v>1635</v>
      </c>
      <c r="J91" s="26" t="s">
        <v>1737</v>
      </c>
      <c r="K91" s="44">
        <v>10765756</v>
      </c>
      <c r="L91" s="51" t="s">
        <v>1846</v>
      </c>
      <c r="M91" s="30" t="s">
        <v>1780</v>
      </c>
      <c r="N91" s="34" t="s">
        <v>2092</v>
      </c>
      <c r="O91" s="26" t="s">
        <v>2169</v>
      </c>
      <c r="P91" s="26" t="s">
        <v>2434</v>
      </c>
      <c r="Q91" s="85"/>
    </row>
    <row r="92" spans="1:17" ht="50.1" customHeight="1" x14ac:dyDescent="0.2">
      <c r="A92" s="2">
        <v>82</v>
      </c>
      <c r="B92" s="3" t="s">
        <v>2436</v>
      </c>
      <c r="C92" s="3" t="s">
        <v>2437</v>
      </c>
      <c r="D92" s="26" t="s">
        <v>97</v>
      </c>
      <c r="E92" s="30">
        <v>42064678</v>
      </c>
      <c r="F92" s="26" t="s">
        <v>714</v>
      </c>
      <c r="G92" s="34"/>
      <c r="H92" s="39" t="s">
        <v>1002</v>
      </c>
      <c r="I92" s="26" t="s">
        <v>1633</v>
      </c>
      <c r="J92" s="26" t="s">
        <v>1734</v>
      </c>
      <c r="K92" s="44">
        <v>5183217</v>
      </c>
      <c r="L92" s="26" t="s">
        <v>1846</v>
      </c>
      <c r="M92" s="30" t="s">
        <v>1780</v>
      </c>
      <c r="N92" s="34" t="s">
        <v>2092</v>
      </c>
      <c r="O92" s="26" t="s">
        <v>2170</v>
      </c>
      <c r="P92" s="26" t="s">
        <v>2434</v>
      </c>
      <c r="Q92" s="85"/>
    </row>
    <row r="93" spans="1:17" ht="50.1" customHeight="1" x14ac:dyDescent="0.2">
      <c r="A93" s="2">
        <v>83</v>
      </c>
      <c r="B93" s="3" t="s">
        <v>2436</v>
      </c>
      <c r="C93" s="3" t="s">
        <v>2437</v>
      </c>
      <c r="D93" s="26" t="s">
        <v>98</v>
      </c>
      <c r="E93" s="30">
        <v>25152877</v>
      </c>
      <c r="F93" s="26" t="s">
        <v>714</v>
      </c>
      <c r="G93" s="34" t="s">
        <v>752</v>
      </c>
      <c r="H93" s="39" t="s">
        <v>1003</v>
      </c>
      <c r="I93" s="26" t="s">
        <v>1618</v>
      </c>
      <c r="J93" s="26" t="s">
        <v>1730</v>
      </c>
      <c r="K93" s="44">
        <v>6686835</v>
      </c>
      <c r="L93" s="26" t="s">
        <v>1847</v>
      </c>
      <c r="M93" s="30" t="s">
        <v>1780</v>
      </c>
      <c r="N93" s="34" t="s">
        <v>2092</v>
      </c>
      <c r="O93" s="26" t="s">
        <v>2171</v>
      </c>
      <c r="P93" s="26" t="s">
        <v>2434</v>
      </c>
      <c r="Q93" s="85"/>
    </row>
    <row r="94" spans="1:17" ht="50.1" customHeight="1" x14ac:dyDescent="0.2">
      <c r="A94" s="2">
        <v>84</v>
      </c>
      <c r="B94" s="3" t="s">
        <v>2436</v>
      </c>
      <c r="C94" s="3" t="s">
        <v>2437</v>
      </c>
      <c r="D94" s="26" t="s">
        <v>99</v>
      </c>
      <c r="E94" s="30">
        <v>15911501</v>
      </c>
      <c r="F94" s="26" t="s">
        <v>714</v>
      </c>
      <c r="G94" s="34"/>
      <c r="H94" s="39" t="s">
        <v>1004</v>
      </c>
      <c r="I94" s="26" t="s">
        <v>1618</v>
      </c>
      <c r="J94" s="26" t="s">
        <v>1723</v>
      </c>
      <c r="K94" s="44"/>
      <c r="L94" s="26" t="s">
        <v>1848</v>
      </c>
      <c r="M94" s="30" t="s">
        <v>1780</v>
      </c>
      <c r="N94" s="34" t="s">
        <v>2092</v>
      </c>
      <c r="O94" s="26" t="s">
        <v>2172</v>
      </c>
      <c r="P94" s="26" t="s">
        <v>2434</v>
      </c>
      <c r="Q94" s="85"/>
    </row>
    <row r="95" spans="1:17" ht="50.1" customHeight="1" x14ac:dyDescent="0.2">
      <c r="A95" s="2">
        <v>85</v>
      </c>
      <c r="B95" s="3" t="s">
        <v>2436</v>
      </c>
      <c r="C95" s="3" t="s">
        <v>2437</v>
      </c>
      <c r="D95" s="26" t="s">
        <v>100</v>
      </c>
      <c r="E95" s="30">
        <v>26328767</v>
      </c>
      <c r="F95" s="26" t="s">
        <v>728</v>
      </c>
      <c r="G95" s="34"/>
      <c r="H95" s="39" t="s">
        <v>1005</v>
      </c>
      <c r="I95" s="26" t="s">
        <v>1636</v>
      </c>
      <c r="J95" s="26" t="s">
        <v>1734</v>
      </c>
      <c r="K95" s="44">
        <v>10000000</v>
      </c>
      <c r="L95" s="26" t="s">
        <v>1848</v>
      </c>
      <c r="M95" s="30" t="s">
        <v>1780</v>
      </c>
      <c r="N95" s="34" t="s">
        <v>2093</v>
      </c>
      <c r="O95" s="26" t="s">
        <v>2173</v>
      </c>
      <c r="P95" s="26" t="s">
        <v>2431</v>
      </c>
      <c r="Q95" s="85"/>
    </row>
    <row r="96" spans="1:17" ht="50.1" customHeight="1" x14ac:dyDescent="0.2">
      <c r="A96" s="2">
        <v>86</v>
      </c>
      <c r="B96" s="3" t="s">
        <v>2436</v>
      </c>
      <c r="C96" s="3" t="s">
        <v>2437</v>
      </c>
      <c r="D96" s="26" t="s">
        <v>101</v>
      </c>
      <c r="E96" s="30">
        <v>26329416</v>
      </c>
      <c r="F96" s="26" t="s">
        <v>715</v>
      </c>
      <c r="G96" s="34" t="s">
        <v>753</v>
      </c>
      <c r="H96" s="39" t="s">
        <v>1006</v>
      </c>
      <c r="I96" s="26" t="s">
        <v>1633</v>
      </c>
      <c r="J96" s="26" t="s">
        <v>1738</v>
      </c>
      <c r="K96" s="44">
        <v>1008000000</v>
      </c>
      <c r="L96" s="26" t="s">
        <v>1849</v>
      </c>
      <c r="M96" s="30" t="s">
        <v>1784</v>
      </c>
      <c r="N96" s="34" t="s">
        <v>2092</v>
      </c>
      <c r="O96" s="26" t="s">
        <v>2174</v>
      </c>
      <c r="P96" s="26" t="s">
        <v>2434</v>
      </c>
      <c r="Q96" s="85"/>
    </row>
    <row r="97" spans="1:17" ht="50.1" customHeight="1" x14ac:dyDescent="0.2">
      <c r="A97" s="2">
        <v>87</v>
      </c>
      <c r="B97" s="3" t="s">
        <v>2436</v>
      </c>
      <c r="C97" s="3" t="s">
        <v>2437</v>
      </c>
      <c r="D97" s="26" t="s">
        <v>102</v>
      </c>
      <c r="E97" s="30"/>
      <c r="F97" s="26" t="s">
        <v>714</v>
      </c>
      <c r="G97" s="34"/>
      <c r="H97" s="39" t="s">
        <v>1007</v>
      </c>
      <c r="I97" s="26" t="s">
        <v>1637</v>
      </c>
      <c r="J97" s="26" t="s">
        <v>1723</v>
      </c>
      <c r="K97" s="44"/>
      <c r="L97" s="26" t="s">
        <v>1839</v>
      </c>
      <c r="M97" s="30" t="s">
        <v>1780</v>
      </c>
      <c r="N97" s="34" t="s">
        <v>2092</v>
      </c>
      <c r="O97" s="26" t="s">
        <v>2175</v>
      </c>
      <c r="P97" s="26" t="s">
        <v>2431</v>
      </c>
      <c r="Q97" s="85"/>
    </row>
    <row r="98" spans="1:17" ht="50.1" customHeight="1" x14ac:dyDescent="0.2">
      <c r="A98" s="2">
        <v>88</v>
      </c>
      <c r="B98" s="3" t="s">
        <v>2436</v>
      </c>
      <c r="C98" s="3" t="s">
        <v>2437</v>
      </c>
      <c r="D98" s="26" t="s">
        <v>103</v>
      </c>
      <c r="E98" s="30">
        <v>10245439</v>
      </c>
      <c r="F98" s="26" t="s">
        <v>714</v>
      </c>
      <c r="G98" s="34"/>
      <c r="H98" s="39" t="s">
        <v>1008</v>
      </c>
      <c r="I98" s="26" t="s">
        <v>1638</v>
      </c>
      <c r="J98" s="26" t="s">
        <v>1730</v>
      </c>
      <c r="K98" s="44">
        <v>11533513</v>
      </c>
      <c r="L98" s="26" t="s">
        <v>1850</v>
      </c>
      <c r="M98" s="30" t="s">
        <v>1780</v>
      </c>
      <c r="N98" s="34" t="s">
        <v>2092</v>
      </c>
      <c r="O98" s="26" t="s">
        <v>2176</v>
      </c>
      <c r="P98" s="26" t="s">
        <v>2434</v>
      </c>
      <c r="Q98" s="85"/>
    </row>
    <row r="99" spans="1:17" ht="50.1" customHeight="1" x14ac:dyDescent="0.2">
      <c r="A99" s="2">
        <v>89</v>
      </c>
      <c r="B99" s="3" t="s">
        <v>2436</v>
      </c>
      <c r="C99" s="3" t="s">
        <v>2437</v>
      </c>
      <c r="D99" s="26" t="s">
        <v>104</v>
      </c>
      <c r="E99" s="30"/>
      <c r="F99" s="26" t="s">
        <v>714</v>
      </c>
      <c r="G99" s="34"/>
      <c r="H99" s="39" t="s">
        <v>1009</v>
      </c>
      <c r="I99" s="26" t="s">
        <v>1629</v>
      </c>
      <c r="J99" s="26" t="s">
        <v>1730</v>
      </c>
      <c r="K99" s="44">
        <v>7178862</v>
      </c>
      <c r="L99" s="30" t="s">
        <v>1835</v>
      </c>
      <c r="M99" s="30" t="s">
        <v>1780</v>
      </c>
      <c r="N99" s="34" t="s">
        <v>2092</v>
      </c>
      <c r="O99" s="26" t="s">
        <v>2177</v>
      </c>
      <c r="P99" s="26" t="s">
        <v>2434</v>
      </c>
      <c r="Q99" s="85"/>
    </row>
    <row r="100" spans="1:17" ht="50.1" customHeight="1" x14ac:dyDescent="0.2">
      <c r="A100" s="2">
        <v>90</v>
      </c>
      <c r="B100" s="3" t="s">
        <v>2436</v>
      </c>
      <c r="C100" s="3" t="s">
        <v>2437</v>
      </c>
      <c r="D100" s="26" t="s">
        <v>105</v>
      </c>
      <c r="E100" s="30">
        <v>29612259</v>
      </c>
      <c r="F100" s="26" t="s">
        <v>714</v>
      </c>
      <c r="G100" s="34">
        <v>40963</v>
      </c>
      <c r="H100" s="39" t="s">
        <v>1010</v>
      </c>
      <c r="I100" s="26" t="s">
        <v>1639</v>
      </c>
      <c r="J100" s="26" t="s">
        <v>1730</v>
      </c>
      <c r="K100" s="44">
        <v>8539684</v>
      </c>
      <c r="L100" s="30" t="s">
        <v>1835</v>
      </c>
      <c r="M100" s="30" t="s">
        <v>1780</v>
      </c>
      <c r="N100" s="34" t="s">
        <v>2092</v>
      </c>
      <c r="O100" s="26" t="s">
        <v>2178</v>
      </c>
      <c r="P100" s="26" t="s">
        <v>2431</v>
      </c>
      <c r="Q100" s="85"/>
    </row>
    <row r="101" spans="1:17" ht="50.1" customHeight="1" x14ac:dyDescent="0.2">
      <c r="A101" s="2">
        <v>91</v>
      </c>
      <c r="B101" s="3" t="s">
        <v>2436</v>
      </c>
      <c r="C101" s="3" t="s">
        <v>2437</v>
      </c>
      <c r="D101" s="26" t="s">
        <v>106</v>
      </c>
      <c r="E101" s="30">
        <v>10080071</v>
      </c>
      <c r="F101" s="26" t="s">
        <v>714</v>
      </c>
      <c r="G101" s="34">
        <v>40963</v>
      </c>
      <c r="H101" s="39" t="s">
        <v>1011</v>
      </c>
      <c r="I101" s="26" t="s">
        <v>1639</v>
      </c>
      <c r="J101" s="26" t="s">
        <v>1730</v>
      </c>
      <c r="K101" s="44">
        <v>4445434</v>
      </c>
      <c r="L101" s="26" t="s">
        <v>1851</v>
      </c>
      <c r="M101" s="30" t="s">
        <v>1780</v>
      </c>
      <c r="N101" s="34" t="s">
        <v>2092</v>
      </c>
      <c r="O101" s="26" t="s">
        <v>2179</v>
      </c>
      <c r="P101" s="26" t="s">
        <v>2434</v>
      </c>
      <c r="Q101" s="85"/>
    </row>
    <row r="102" spans="1:17" ht="50.1" customHeight="1" x14ac:dyDescent="0.2">
      <c r="A102" s="2">
        <v>92</v>
      </c>
      <c r="B102" s="3" t="s">
        <v>2436</v>
      </c>
      <c r="C102" s="3" t="s">
        <v>2437</v>
      </c>
      <c r="D102" s="26" t="s">
        <v>107</v>
      </c>
      <c r="E102" s="30" t="s">
        <v>729</v>
      </c>
      <c r="F102" s="26" t="s">
        <v>730</v>
      </c>
      <c r="G102" s="34"/>
      <c r="H102" s="39" t="s">
        <v>1012</v>
      </c>
      <c r="I102" s="26" t="s">
        <v>1640</v>
      </c>
      <c r="J102" s="26" t="s">
        <v>1731</v>
      </c>
      <c r="K102" s="44">
        <v>986914878</v>
      </c>
      <c r="L102" s="30" t="s">
        <v>1852</v>
      </c>
      <c r="M102" s="30" t="s">
        <v>1784</v>
      </c>
      <c r="N102" s="34" t="s">
        <v>2094</v>
      </c>
      <c r="O102" s="26" t="s">
        <v>2180</v>
      </c>
      <c r="P102" s="26" t="s">
        <v>2431</v>
      </c>
      <c r="Q102" s="85"/>
    </row>
    <row r="103" spans="1:17" ht="50.1" customHeight="1" x14ac:dyDescent="0.2">
      <c r="A103" s="2">
        <v>93</v>
      </c>
      <c r="B103" s="3" t="s">
        <v>2436</v>
      </c>
      <c r="C103" s="3" t="s">
        <v>2437</v>
      </c>
      <c r="D103" s="26" t="s">
        <v>108</v>
      </c>
      <c r="E103" s="30"/>
      <c r="F103" s="26" t="s">
        <v>717</v>
      </c>
      <c r="G103" s="34"/>
      <c r="H103" s="26" t="s">
        <v>1013</v>
      </c>
      <c r="I103" s="26" t="s">
        <v>1641</v>
      </c>
      <c r="J103" s="26" t="s">
        <v>1735</v>
      </c>
      <c r="K103" s="44"/>
      <c r="L103" s="30" t="s">
        <v>1853</v>
      </c>
      <c r="M103" s="30"/>
      <c r="N103" s="34" t="s">
        <v>2092</v>
      </c>
      <c r="O103" s="26" t="s">
        <v>2181</v>
      </c>
      <c r="P103" s="26" t="s">
        <v>2431</v>
      </c>
      <c r="Q103" s="85"/>
    </row>
    <row r="104" spans="1:17" ht="50.1" customHeight="1" x14ac:dyDescent="0.2">
      <c r="A104" s="2">
        <v>94</v>
      </c>
      <c r="B104" s="3" t="s">
        <v>2436</v>
      </c>
      <c r="C104" s="3" t="s">
        <v>2437</v>
      </c>
      <c r="D104" s="26" t="s">
        <v>109</v>
      </c>
      <c r="E104" s="30"/>
      <c r="F104" s="26" t="s">
        <v>728</v>
      </c>
      <c r="G104" s="34" t="s">
        <v>751</v>
      </c>
      <c r="H104" s="39" t="s">
        <v>1014</v>
      </c>
      <c r="I104" s="26" t="s">
        <v>1642</v>
      </c>
      <c r="J104" s="26" t="s">
        <v>1723</v>
      </c>
      <c r="K104" s="44"/>
      <c r="L104" s="30" t="s">
        <v>1854</v>
      </c>
      <c r="M104" s="30" t="s">
        <v>1780</v>
      </c>
      <c r="N104" s="34" t="s">
        <v>2093</v>
      </c>
      <c r="O104" s="26" t="s">
        <v>2182</v>
      </c>
      <c r="P104" s="26" t="s">
        <v>2431</v>
      </c>
      <c r="Q104" s="85"/>
    </row>
    <row r="105" spans="1:17" ht="50.1" customHeight="1" x14ac:dyDescent="0.2">
      <c r="A105" s="2">
        <v>95</v>
      </c>
      <c r="B105" s="3" t="s">
        <v>2436</v>
      </c>
      <c r="C105" s="3" t="s">
        <v>2437</v>
      </c>
      <c r="D105" s="26" t="s">
        <v>110</v>
      </c>
      <c r="E105" s="30"/>
      <c r="F105" s="26" t="s">
        <v>714</v>
      </c>
      <c r="G105" s="34" t="s">
        <v>754</v>
      </c>
      <c r="H105" s="39" t="s">
        <v>1015</v>
      </c>
      <c r="I105" s="26" t="s">
        <v>1643</v>
      </c>
      <c r="J105" s="26" t="s">
        <v>1732</v>
      </c>
      <c r="K105" s="44">
        <v>51775523</v>
      </c>
      <c r="L105" s="26" t="s">
        <v>1855</v>
      </c>
      <c r="M105" s="30" t="s">
        <v>1780</v>
      </c>
      <c r="N105" s="34" t="s">
        <v>2092</v>
      </c>
      <c r="O105" s="26" t="s">
        <v>2183</v>
      </c>
      <c r="P105" s="26" t="s">
        <v>2431</v>
      </c>
      <c r="Q105" s="85"/>
    </row>
    <row r="106" spans="1:17" ht="50.1" customHeight="1" x14ac:dyDescent="0.2">
      <c r="A106" s="2">
        <v>96</v>
      </c>
      <c r="B106" s="3" t="s">
        <v>2436</v>
      </c>
      <c r="C106" s="3" t="s">
        <v>2437</v>
      </c>
      <c r="D106" s="26" t="s">
        <v>111</v>
      </c>
      <c r="E106" s="30"/>
      <c r="F106" s="26" t="s">
        <v>714</v>
      </c>
      <c r="G106" s="34" t="s">
        <v>754</v>
      </c>
      <c r="H106" s="39" t="s">
        <v>1016</v>
      </c>
      <c r="I106" s="26" t="s">
        <v>1643</v>
      </c>
      <c r="J106" s="26" t="s">
        <v>1732</v>
      </c>
      <c r="K106" s="44">
        <v>32042686</v>
      </c>
      <c r="L106" s="26" t="s">
        <v>1856</v>
      </c>
      <c r="M106" s="30" t="s">
        <v>1780</v>
      </c>
      <c r="N106" s="34" t="s">
        <v>2092</v>
      </c>
      <c r="O106" s="26" t="s">
        <v>2184</v>
      </c>
      <c r="P106" s="26" t="s">
        <v>2431</v>
      </c>
      <c r="Q106" s="85"/>
    </row>
    <row r="107" spans="1:17" ht="50.1" customHeight="1" x14ac:dyDescent="0.2">
      <c r="A107" s="2">
        <v>97</v>
      </c>
      <c r="B107" s="3" t="s">
        <v>2436</v>
      </c>
      <c r="C107" s="3" t="s">
        <v>2437</v>
      </c>
      <c r="D107" s="26" t="s">
        <v>112</v>
      </c>
      <c r="E107" s="30" t="s">
        <v>731</v>
      </c>
      <c r="F107" s="26" t="s">
        <v>714</v>
      </c>
      <c r="G107" s="34" t="s">
        <v>755</v>
      </c>
      <c r="H107" s="39" t="s">
        <v>1017</v>
      </c>
      <c r="I107" s="26" t="s">
        <v>1618</v>
      </c>
      <c r="J107" s="26" t="s">
        <v>1739</v>
      </c>
      <c r="K107" s="44">
        <v>154057335</v>
      </c>
      <c r="L107" s="26" t="s">
        <v>1857</v>
      </c>
      <c r="M107" s="30" t="s">
        <v>1782</v>
      </c>
      <c r="N107" s="34" t="s">
        <v>2092</v>
      </c>
      <c r="O107" s="26" t="s">
        <v>2185</v>
      </c>
      <c r="P107" s="26" t="s">
        <v>2431</v>
      </c>
      <c r="Q107" s="85"/>
    </row>
    <row r="108" spans="1:17" ht="50.1" customHeight="1" x14ac:dyDescent="0.2">
      <c r="A108" s="2">
        <v>98</v>
      </c>
      <c r="B108" s="3" t="s">
        <v>2436</v>
      </c>
      <c r="C108" s="3" t="s">
        <v>2437</v>
      </c>
      <c r="D108" s="26" t="s">
        <v>113</v>
      </c>
      <c r="E108" s="30">
        <v>25152109</v>
      </c>
      <c r="F108" s="26" t="s">
        <v>714</v>
      </c>
      <c r="G108" s="34" t="s">
        <v>756</v>
      </c>
      <c r="H108" s="39" t="s">
        <v>1018</v>
      </c>
      <c r="I108" s="26" t="s">
        <v>1644</v>
      </c>
      <c r="J108" s="26" t="s">
        <v>1730</v>
      </c>
      <c r="K108" s="44">
        <v>5183217</v>
      </c>
      <c r="L108" s="27" t="s">
        <v>1858</v>
      </c>
      <c r="M108" s="30" t="s">
        <v>1780</v>
      </c>
      <c r="N108" s="34" t="s">
        <v>2092</v>
      </c>
      <c r="O108" s="26" t="s">
        <v>2186</v>
      </c>
      <c r="P108" s="26" t="s">
        <v>2434</v>
      </c>
      <c r="Q108" s="85"/>
    </row>
    <row r="109" spans="1:17" ht="50.1" customHeight="1" x14ac:dyDescent="0.2">
      <c r="A109" s="2">
        <v>99</v>
      </c>
      <c r="B109" s="3" t="s">
        <v>2436</v>
      </c>
      <c r="C109" s="3" t="s">
        <v>2437</v>
      </c>
      <c r="D109" s="26" t="s">
        <v>114</v>
      </c>
      <c r="E109" s="30">
        <v>24510942</v>
      </c>
      <c r="F109" s="26" t="s">
        <v>714</v>
      </c>
      <c r="G109" s="34" t="s">
        <v>756</v>
      </c>
      <c r="H109" s="39" t="s">
        <v>1019</v>
      </c>
      <c r="I109" s="26" t="s">
        <v>1644</v>
      </c>
      <c r="J109" s="26" t="s">
        <v>1725</v>
      </c>
      <c r="K109" s="44">
        <v>45336000</v>
      </c>
      <c r="L109" s="27" t="s">
        <v>1859</v>
      </c>
      <c r="M109" s="30" t="s">
        <v>1780</v>
      </c>
      <c r="N109" s="34" t="s">
        <v>2092</v>
      </c>
      <c r="O109" s="26" t="s">
        <v>2187</v>
      </c>
      <c r="P109" s="26" t="s">
        <v>2431</v>
      </c>
      <c r="Q109" s="85"/>
    </row>
    <row r="110" spans="1:17" ht="50.1" customHeight="1" x14ac:dyDescent="0.2">
      <c r="A110" s="2">
        <v>100</v>
      </c>
      <c r="B110" s="3" t="s">
        <v>2436</v>
      </c>
      <c r="C110" s="3" t="s">
        <v>2437</v>
      </c>
      <c r="D110" s="26" t="s">
        <v>115</v>
      </c>
      <c r="E110" s="30">
        <v>10119474</v>
      </c>
      <c r="F110" s="26" t="s">
        <v>710</v>
      </c>
      <c r="G110" s="34" t="s">
        <v>757</v>
      </c>
      <c r="H110" s="27" t="s">
        <v>1020</v>
      </c>
      <c r="I110" s="26" t="s">
        <v>1645</v>
      </c>
      <c r="J110" s="26" t="s">
        <v>1728</v>
      </c>
      <c r="K110" s="44">
        <v>13627861</v>
      </c>
      <c r="L110" s="27" t="s">
        <v>1860</v>
      </c>
      <c r="M110" s="30" t="s">
        <v>1782</v>
      </c>
      <c r="N110" s="34" t="s">
        <v>2092</v>
      </c>
      <c r="O110" s="52" t="s">
        <v>2188</v>
      </c>
      <c r="P110" s="26" t="s">
        <v>2434</v>
      </c>
      <c r="Q110" s="85"/>
    </row>
    <row r="111" spans="1:17" ht="50.1" customHeight="1" x14ac:dyDescent="0.2">
      <c r="A111" s="2">
        <v>101</v>
      </c>
      <c r="B111" s="3" t="s">
        <v>2436</v>
      </c>
      <c r="C111" s="3" t="s">
        <v>2437</v>
      </c>
      <c r="D111" s="26" t="s">
        <v>116</v>
      </c>
      <c r="E111" s="30"/>
      <c r="F111" s="26" t="s">
        <v>717</v>
      </c>
      <c r="G111" s="34" t="s">
        <v>758</v>
      </c>
      <c r="H111" s="39" t="s">
        <v>1021</v>
      </c>
      <c r="I111" s="26" t="s">
        <v>1646</v>
      </c>
      <c r="J111" s="26" t="s">
        <v>1716</v>
      </c>
      <c r="K111" s="44"/>
      <c r="L111" s="27" t="s">
        <v>1861</v>
      </c>
      <c r="M111" s="30" t="s">
        <v>1862</v>
      </c>
      <c r="N111" s="34" t="s">
        <v>2092</v>
      </c>
      <c r="O111" s="52" t="s">
        <v>2466</v>
      </c>
      <c r="P111" s="26" t="s">
        <v>2434</v>
      </c>
      <c r="Q111" s="85"/>
    </row>
    <row r="112" spans="1:17" ht="50.1" customHeight="1" x14ac:dyDescent="0.2">
      <c r="A112" s="2">
        <v>102</v>
      </c>
      <c r="B112" s="3" t="s">
        <v>2436</v>
      </c>
      <c r="C112" s="3" t="s">
        <v>2437</v>
      </c>
      <c r="D112" s="26" t="s">
        <v>117</v>
      </c>
      <c r="E112" s="30">
        <v>10073022</v>
      </c>
      <c r="F112" s="26" t="s">
        <v>714</v>
      </c>
      <c r="G112" s="34" t="s">
        <v>759</v>
      </c>
      <c r="H112" s="39" t="s">
        <v>1022</v>
      </c>
      <c r="I112" s="26" t="s">
        <v>1629</v>
      </c>
      <c r="J112" s="26" t="s">
        <v>1734</v>
      </c>
      <c r="K112" s="44">
        <v>26607987</v>
      </c>
      <c r="L112" s="27" t="s">
        <v>1863</v>
      </c>
      <c r="M112" s="30" t="s">
        <v>1778</v>
      </c>
      <c r="N112" s="34" t="s">
        <v>2092</v>
      </c>
      <c r="O112" s="26" t="s">
        <v>2189</v>
      </c>
      <c r="P112" s="26" t="s">
        <v>2434</v>
      </c>
      <c r="Q112" s="85"/>
    </row>
    <row r="113" spans="1:17" ht="50.1" customHeight="1" x14ac:dyDescent="0.2">
      <c r="A113" s="2">
        <v>103</v>
      </c>
      <c r="B113" s="3" t="s">
        <v>2436</v>
      </c>
      <c r="C113" s="3" t="s">
        <v>2437</v>
      </c>
      <c r="D113" s="26" t="s">
        <v>118</v>
      </c>
      <c r="E113" s="30">
        <v>10100276</v>
      </c>
      <c r="F113" s="26" t="s">
        <v>714</v>
      </c>
      <c r="G113" s="34" t="s">
        <v>760</v>
      </c>
      <c r="H113" s="39" t="s">
        <v>1023</v>
      </c>
      <c r="I113" s="26" t="s">
        <v>1629</v>
      </c>
      <c r="J113" s="26" t="s">
        <v>1725</v>
      </c>
      <c r="K113" s="44">
        <v>12695740</v>
      </c>
      <c r="L113" s="27" t="s">
        <v>1864</v>
      </c>
      <c r="M113" s="30" t="s">
        <v>1780</v>
      </c>
      <c r="N113" s="34" t="s">
        <v>2092</v>
      </c>
      <c r="O113" s="26" t="s">
        <v>2190</v>
      </c>
      <c r="P113" s="26" t="s">
        <v>2434</v>
      </c>
      <c r="Q113" s="85"/>
    </row>
    <row r="114" spans="1:17" ht="50.1" customHeight="1" x14ac:dyDescent="0.2">
      <c r="A114" s="2">
        <v>104</v>
      </c>
      <c r="B114" s="3" t="s">
        <v>2436</v>
      </c>
      <c r="C114" s="3" t="s">
        <v>2437</v>
      </c>
      <c r="D114" s="26" t="s">
        <v>119</v>
      </c>
      <c r="E114" s="30"/>
      <c r="F114" s="26" t="s">
        <v>714</v>
      </c>
      <c r="G114" s="34" t="s">
        <v>761</v>
      </c>
      <c r="H114" s="39" t="s">
        <v>1024</v>
      </c>
      <c r="I114" s="26"/>
      <c r="J114" s="26" t="s">
        <v>1740</v>
      </c>
      <c r="K114" s="44">
        <v>12695740</v>
      </c>
      <c r="L114" s="27" t="s">
        <v>1806</v>
      </c>
      <c r="M114" s="30" t="s">
        <v>1780</v>
      </c>
      <c r="N114" s="34" t="s">
        <v>2092</v>
      </c>
      <c r="O114" s="26" t="s">
        <v>2191</v>
      </c>
      <c r="P114" s="26" t="s">
        <v>2434</v>
      </c>
      <c r="Q114" s="85"/>
    </row>
    <row r="115" spans="1:17" ht="50.1" customHeight="1" x14ac:dyDescent="0.2">
      <c r="A115" s="2">
        <v>105</v>
      </c>
      <c r="B115" s="3" t="s">
        <v>2436</v>
      </c>
      <c r="C115" s="3" t="s">
        <v>2437</v>
      </c>
      <c r="D115" s="26" t="s">
        <v>116</v>
      </c>
      <c r="E115" s="30"/>
      <c r="F115" s="26" t="s">
        <v>717</v>
      </c>
      <c r="G115" s="34" t="s">
        <v>762</v>
      </c>
      <c r="H115" s="39" t="s">
        <v>1025</v>
      </c>
      <c r="I115" s="26" t="s">
        <v>1599</v>
      </c>
      <c r="J115" s="26" t="s">
        <v>1716</v>
      </c>
      <c r="K115" s="44"/>
      <c r="L115" s="27" t="s">
        <v>1865</v>
      </c>
      <c r="M115" s="30" t="s">
        <v>1782</v>
      </c>
      <c r="N115" s="34" t="s">
        <v>2092</v>
      </c>
      <c r="O115" s="52" t="s">
        <v>2465</v>
      </c>
      <c r="P115" s="26" t="s">
        <v>2434</v>
      </c>
      <c r="Q115" s="85"/>
    </row>
    <row r="116" spans="1:17" ht="50.1" customHeight="1" x14ac:dyDescent="0.2">
      <c r="A116" s="2">
        <v>106</v>
      </c>
      <c r="B116" s="3" t="s">
        <v>2436</v>
      </c>
      <c r="C116" s="3" t="s">
        <v>2437</v>
      </c>
      <c r="D116" s="26" t="s">
        <v>120</v>
      </c>
      <c r="E116" s="30">
        <v>1361488</v>
      </c>
      <c r="F116" s="26" t="s">
        <v>710</v>
      </c>
      <c r="G116" s="34" t="s">
        <v>763</v>
      </c>
      <c r="H116" s="39" t="s">
        <v>1026</v>
      </c>
      <c r="I116" s="26" t="s">
        <v>1647</v>
      </c>
      <c r="J116" s="26" t="s">
        <v>1720</v>
      </c>
      <c r="K116" s="44">
        <v>31132042</v>
      </c>
      <c r="L116" s="27" t="s">
        <v>1866</v>
      </c>
      <c r="M116" s="30" t="s">
        <v>1778</v>
      </c>
      <c r="N116" s="34" t="s">
        <v>2092</v>
      </c>
      <c r="O116" s="26" t="s">
        <v>2192</v>
      </c>
      <c r="P116" s="26" t="s">
        <v>2434</v>
      </c>
      <c r="Q116" s="85"/>
    </row>
    <row r="117" spans="1:17" ht="50.1" customHeight="1" x14ac:dyDescent="0.2">
      <c r="A117" s="2">
        <v>107</v>
      </c>
      <c r="B117" s="3" t="s">
        <v>2436</v>
      </c>
      <c r="C117" s="3" t="s">
        <v>2437</v>
      </c>
      <c r="D117" s="26" t="s">
        <v>121</v>
      </c>
      <c r="E117" s="30">
        <v>24946979</v>
      </c>
      <c r="F117" s="26" t="s">
        <v>714</v>
      </c>
      <c r="G117" s="34" t="s">
        <v>764</v>
      </c>
      <c r="H117" s="39" t="s">
        <v>1027</v>
      </c>
      <c r="I117" s="26" t="s">
        <v>1648</v>
      </c>
      <c r="J117" s="26" t="s">
        <v>1732</v>
      </c>
      <c r="K117" s="44">
        <v>22771790</v>
      </c>
      <c r="L117" s="27" t="s">
        <v>1867</v>
      </c>
      <c r="M117" s="30" t="s">
        <v>1868</v>
      </c>
      <c r="N117" s="34" t="s">
        <v>2092</v>
      </c>
      <c r="O117" s="26" t="s">
        <v>2193</v>
      </c>
      <c r="P117" s="26" t="s">
        <v>2434</v>
      </c>
      <c r="Q117" s="85"/>
    </row>
    <row r="118" spans="1:17" ht="50.1" customHeight="1" x14ac:dyDescent="0.2">
      <c r="A118" s="2">
        <v>108</v>
      </c>
      <c r="B118" s="3" t="s">
        <v>2436</v>
      </c>
      <c r="C118" s="3" t="s">
        <v>2437</v>
      </c>
      <c r="D118" s="26" t="s">
        <v>122</v>
      </c>
      <c r="E118" s="30"/>
      <c r="F118" s="26" t="s">
        <v>714</v>
      </c>
      <c r="G118" s="34"/>
      <c r="H118" s="39" t="s">
        <v>1028</v>
      </c>
      <c r="I118" s="26" t="s">
        <v>1649</v>
      </c>
      <c r="J118" s="26" t="s">
        <v>1735</v>
      </c>
      <c r="K118" s="46">
        <v>0</v>
      </c>
      <c r="L118" s="27" t="s">
        <v>1869</v>
      </c>
      <c r="M118" s="30" t="s">
        <v>1870</v>
      </c>
      <c r="N118" s="34" t="s">
        <v>2092</v>
      </c>
      <c r="O118" s="26" t="s">
        <v>2194</v>
      </c>
      <c r="P118" s="26" t="s">
        <v>2434</v>
      </c>
      <c r="Q118" s="85"/>
    </row>
    <row r="119" spans="1:17" ht="50.1" customHeight="1" x14ac:dyDescent="0.2">
      <c r="A119" s="2">
        <v>109</v>
      </c>
      <c r="B119" s="3" t="s">
        <v>2436</v>
      </c>
      <c r="C119" s="3" t="s">
        <v>2437</v>
      </c>
      <c r="D119" s="26" t="s">
        <v>123</v>
      </c>
      <c r="E119" s="30"/>
      <c r="F119" s="26" t="s">
        <v>710</v>
      </c>
      <c r="G119" s="34"/>
      <c r="H119" s="39" t="s">
        <v>1029</v>
      </c>
      <c r="I119" s="26" t="s">
        <v>1650</v>
      </c>
      <c r="J119" s="26" t="s">
        <v>1741</v>
      </c>
      <c r="K119" s="44"/>
      <c r="L119" s="27" t="s">
        <v>1871</v>
      </c>
      <c r="M119" s="30" t="s">
        <v>1778</v>
      </c>
      <c r="N119" s="34" t="s">
        <v>2092</v>
      </c>
      <c r="O119" s="26" t="s">
        <v>2195</v>
      </c>
      <c r="P119" s="26" t="s">
        <v>2434</v>
      </c>
      <c r="Q119" s="85"/>
    </row>
    <row r="120" spans="1:17" ht="50.1" customHeight="1" x14ac:dyDescent="0.2">
      <c r="A120" s="2">
        <v>110</v>
      </c>
      <c r="B120" s="3" t="s">
        <v>2436</v>
      </c>
      <c r="C120" s="3" t="s">
        <v>2437</v>
      </c>
      <c r="D120" s="26" t="s">
        <v>124</v>
      </c>
      <c r="E120" s="30" t="s">
        <v>724</v>
      </c>
      <c r="F120" s="26" t="s">
        <v>717</v>
      </c>
      <c r="G120" s="34" t="s">
        <v>765</v>
      </c>
      <c r="H120" s="39" t="s">
        <v>1030</v>
      </c>
      <c r="I120" s="26" t="s">
        <v>1651</v>
      </c>
      <c r="J120" s="26" t="s">
        <v>1722</v>
      </c>
      <c r="K120" s="44"/>
      <c r="L120" s="27" t="s">
        <v>1872</v>
      </c>
      <c r="M120" s="30" t="s">
        <v>1873</v>
      </c>
      <c r="N120" s="34" t="s">
        <v>2092</v>
      </c>
      <c r="O120" s="26" t="s">
        <v>2196</v>
      </c>
      <c r="P120" s="26"/>
      <c r="Q120" s="85"/>
    </row>
    <row r="121" spans="1:17" ht="50.1" customHeight="1" x14ac:dyDescent="0.2">
      <c r="A121" s="2">
        <v>111</v>
      </c>
      <c r="B121" s="3" t="s">
        <v>2436</v>
      </c>
      <c r="C121" s="3" t="s">
        <v>2437</v>
      </c>
      <c r="D121" s="26" t="s">
        <v>125</v>
      </c>
      <c r="E121" s="30">
        <v>830144920</v>
      </c>
      <c r="F121" s="26" t="s">
        <v>715</v>
      </c>
      <c r="G121" s="34" t="s">
        <v>766</v>
      </c>
      <c r="H121" s="39" t="s">
        <v>1031</v>
      </c>
      <c r="I121" s="26" t="s">
        <v>1652</v>
      </c>
      <c r="J121" s="26" t="s">
        <v>1742</v>
      </c>
      <c r="K121" s="44">
        <v>921955358</v>
      </c>
      <c r="L121" s="27" t="s">
        <v>1874</v>
      </c>
      <c r="M121" s="30" t="s">
        <v>1875</v>
      </c>
      <c r="N121" s="34" t="s">
        <v>2092</v>
      </c>
      <c r="O121" s="26" t="s">
        <v>2197</v>
      </c>
      <c r="P121" s="26"/>
      <c r="Q121" s="85"/>
    </row>
    <row r="122" spans="1:17" ht="50.1" customHeight="1" x14ac:dyDescent="0.2">
      <c r="A122" s="2">
        <v>112</v>
      </c>
      <c r="B122" s="3" t="s">
        <v>2436</v>
      </c>
      <c r="C122" s="3" t="s">
        <v>2437</v>
      </c>
      <c r="D122" s="27" t="s">
        <v>126</v>
      </c>
      <c r="E122" s="27">
        <v>1346268</v>
      </c>
      <c r="F122" s="26" t="s">
        <v>714</v>
      </c>
      <c r="G122" s="27" t="s">
        <v>767</v>
      </c>
      <c r="H122" s="27" t="s">
        <v>1032</v>
      </c>
      <c r="I122" s="27" t="s">
        <v>1625</v>
      </c>
      <c r="J122" s="27" t="s">
        <v>1743</v>
      </c>
      <c r="K122" s="46">
        <v>41563455</v>
      </c>
      <c r="L122" s="27" t="s">
        <v>1876</v>
      </c>
      <c r="M122" s="27" t="s">
        <v>1778</v>
      </c>
      <c r="N122" s="34" t="s">
        <v>2092</v>
      </c>
      <c r="O122" s="27" t="s">
        <v>2198</v>
      </c>
      <c r="P122" s="27" t="s">
        <v>2434</v>
      </c>
      <c r="Q122" s="85"/>
    </row>
    <row r="123" spans="1:17" ht="50.1" customHeight="1" x14ac:dyDescent="0.2">
      <c r="A123" s="2">
        <v>113</v>
      </c>
      <c r="B123" s="3" t="s">
        <v>2436</v>
      </c>
      <c r="C123" s="3" t="s">
        <v>2437</v>
      </c>
      <c r="D123" s="27" t="s">
        <v>127</v>
      </c>
      <c r="E123" s="27">
        <v>24759503</v>
      </c>
      <c r="F123" s="26" t="s">
        <v>714</v>
      </c>
      <c r="G123" s="27" t="s">
        <v>768</v>
      </c>
      <c r="H123" s="27" t="s">
        <v>1033</v>
      </c>
      <c r="I123" s="27" t="s">
        <v>1653</v>
      </c>
      <c r="J123" s="27" t="s">
        <v>1743</v>
      </c>
      <c r="K123" s="46">
        <v>20000000</v>
      </c>
      <c r="L123" s="27" t="s">
        <v>1877</v>
      </c>
      <c r="M123" s="27" t="s">
        <v>1778</v>
      </c>
      <c r="N123" s="34" t="s">
        <v>2092</v>
      </c>
      <c r="O123" s="27" t="s">
        <v>2199</v>
      </c>
      <c r="P123" s="27" t="s">
        <v>2434</v>
      </c>
      <c r="Q123" s="85"/>
    </row>
    <row r="124" spans="1:17" ht="50.1" customHeight="1" x14ac:dyDescent="0.2">
      <c r="A124" s="2">
        <v>114</v>
      </c>
      <c r="B124" s="3" t="s">
        <v>2436</v>
      </c>
      <c r="C124" s="3" t="s">
        <v>2437</v>
      </c>
      <c r="D124" s="27" t="s">
        <v>128</v>
      </c>
      <c r="E124" s="27">
        <v>24410832</v>
      </c>
      <c r="F124" s="26" t="s">
        <v>714</v>
      </c>
      <c r="G124" s="36">
        <v>41374</v>
      </c>
      <c r="H124" s="27" t="s">
        <v>1034</v>
      </c>
      <c r="I124" s="27" t="s">
        <v>1653</v>
      </c>
      <c r="J124" s="27" t="s">
        <v>1744</v>
      </c>
      <c r="K124" s="46">
        <v>1928171</v>
      </c>
      <c r="L124" s="27" t="s">
        <v>1878</v>
      </c>
      <c r="M124" s="27" t="s">
        <v>1780</v>
      </c>
      <c r="N124" s="34" t="s">
        <v>2092</v>
      </c>
      <c r="O124" s="27" t="s">
        <v>2200</v>
      </c>
      <c r="P124" s="27" t="s">
        <v>2434</v>
      </c>
      <c r="Q124" s="85"/>
    </row>
    <row r="125" spans="1:17" ht="50.1" customHeight="1" x14ac:dyDescent="0.2">
      <c r="A125" s="2">
        <v>115</v>
      </c>
      <c r="B125" s="3" t="s">
        <v>2436</v>
      </c>
      <c r="C125" s="3" t="s">
        <v>2437</v>
      </c>
      <c r="D125" s="27" t="s">
        <v>129</v>
      </c>
      <c r="E125" s="27">
        <v>25263134</v>
      </c>
      <c r="F125" s="26" t="s">
        <v>714</v>
      </c>
      <c r="G125" s="36">
        <v>41374</v>
      </c>
      <c r="H125" s="27" t="s">
        <v>1035</v>
      </c>
      <c r="I125" s="27" t="s">
        <v>1653</v>
      </c>
      <c r="J125" s="27" t="s">
        <v>1743</v>
      </c>
      <c r="K125" s="46">
        <v>32181565</v>
      </c>
      <c r="L125" s="27" t="s">
        <v>1879</v>
      </c>
      <c r="M125" s="27" t="s">
        <v>1778</v>
      </c>
      <c r="N125" s="34" t="s">
        <v>2092</v>
      </c>
      <c r="O125" s="27" t="s">
        <v>2201</v>
      </c>
      <c r="P125" s="27"/>
      <c r="Q125" s="85"/>
    </row>
    <row r="126" spans="1:17" ht="50.1" customHeight="1" x14ac:dyDescent="0.2">
      <c r="A126" s="2">
        <v>116</v>
      </c>
      <c r="B126" s="3" t="s">
        <v>2436</v>
      </c>
      <c r="C126" s="3" t="s">
        <v>2437</v>
      </c>
      <c r="D126" s="27" t="s">
        <v>130</v>
      </c>
      <c r="E126" s="27">
        <v>79299592</v>
      </c>
      <c r="F126" s="26" t="s">
        <v>717</v>
      </c>
      <c r="G126" s="36">
        <v>41436</v>
      </c>
      <c r="H126" s="27" t="s">
        <v>1036</v>
      </c>
      <c r="I126" s="27" t="s">
        <v>1638</v>
      </c>
      <c r="J126" s="27" t="s">
        <v>1745</v>
      </c>
      <c r="K126" s="46"/>
      <c r="L126" s="27" t="s">
        <v>1880</v>
      </c>
      <c r="M126" s="27" t="s">
        <v>1782</v>
      </c>
      <c r="N126" s="34" t="s">
        <v>2092</v>
      </c>
      <c r="O126" s="91" t="s">
        <v>2477</v>
      </c>
      <c r="P126" s="27" t="s">
        <v>2438</v>
      </c>
      <c r="Q126" s="85"/>
    </row>
    <row r="127" spans="1:17" ht="50.1" customHeight="1" x14ac:dyDescent="0.2">
      <c r="A127" s="2">
        <v>117</v>
      </c>
      <c r="B127" s="3" t="s">
        <v>2436</v>
      </c>
      <c r="C127" s="3" t="s">
        <v>2437</v>
      </c>
      <c r="D127" s="27" t="s">
        <v>131</v>
      </c>
      <c r="E127" s="27" t="s">
        <v>732</v>
      </c>
      <c r="F127" s="26" t="s">
        <v>710</v>
      </c>
      <c r="G127" s="36">
        <v>41439</v>
      </c>
      <c r="H127" s="27"/>
      <c r="I127" s="27" t="s">
        <v>1654</v>
      </c>
      <c r="J127" s="27" t="s">
        <v>1746</v>
      </c>
      <c r="K127" s="46">
        <v>87810614</v>
      </c>
      <c r="L127" s="27" t="s">
        <v>1881</v>
      </c>
      <c r="M127" s="27"/>
      <c r="N127" s="34" t="s">
        <v>2092</v>
      </c>
      <c r="O127" s="27" t="s">
        <v>2202</v>
      </c>
      <c r="P127" s="27" t="s">
        <v>2434</v>
      </c>
      <c r="Q127" s="85"/>
    </row>
    <row r="128" spans="1:17" ht="50.1" customHeight="1" x14ac:dyDescent="0.2">
      <c r="A128" s="2">
        <v>118</v>
      </c>
      <c r="B128" s="3" t="s">
        <v>2436</v>
      </c>
      <c r="C128" s="3" t="s">
        <v>2437</v>
      </c>
      <c r="D128" s="27" t="s">
        <v>132</v>
      </c>
      <c r="E128" s="27">
        <v>10230521</v>
      </c>
      <c r="F128" s="26" t="s">
        <v>714</v>
      </c>
      <c r="G128" s="36">
        <v>41451</v>
      </c>
      <c r="H128" s="27" t="s">
        <v>1037</v>
      </c>
      <c r="I128" s="28" t="s">
        <v>1638</v>
      </c>
      <c r="J128" s="27" t="s">
        <v>1725</v>
      </c>
      <c r="K128" s="46">
        <v>604127</v>
      </c>
      <c r="L128" s="27" t="s">
        <v>1882</v>
      </c>
      <c r="M128" s="27" t="s">
        <v>1883</v>
      </c>
      <c r="N128" s="34" t="s">
        <v>2092</v>
      </c>
      <c r="O128" s="27" t="s">
        <v>2203</v>
      </c>
      <c r="P128" s="27" t="s">
        <v>2434</v>
      </c>
      <c r="Q128" s="85"/>
    </row>
    <row r="129" spans="1:17" ht="50.1" customHeight="1" x14ac:dyDescent="0.2">
      <c r="A129" s="2">
        <v>119</v>
      </c>
      <c r="B129" s="3" t="s">
        <v>2436</v>
      </c>
      <c r="C129" s="3" t="s">
        <v>2437</v>
      </c>
      <c r="D129" s="27" t="s">
        <v>133</v>
      </c>
      <c r="E129" s="27">
        <v>25153907</v>
      </c>
      <c r="F129" s="26" t="s">
        <v>714</v>
      </c>
      <c r="G129" s="36">
        <v>41452</v>
      </c>
      <c r="H129" s="27" t="s">
        <v>1038</v>
      </c>
      <c r="I129" s="28" t="s">
        <v>1638</v>
      </c>
      <c r="J129" s="27" t="s">
        <v>1747</v>
      </c>
      <c r="K129" s="46">
        <v>1011741</v>
      </c>
      <c r="L129" s="27" t="s">
        <v>1884</v>
      </c>
      <c r="M129" s="27" t="s">
        <v>1883</v>
      </c>
      <c r="N129" s="34" t="s">
        <v>2092</v>
      </c>
      <c r="O129" s="27" t="s">
        <v>2203</v>
      </c>
      <c r="P129" s="27" t="s">
        <v>2434</v>
      </c>
      <c r="Q129" s="85"/>
    </row>
    <row r="130" spans="1:17" ht="50.1" customHeight="1" x14ac:dyDescent="0.2">
      <c r="A130" s="2">
        <v>120</v>
      </c>
      <c r="B130" s="3" t="s">
        <v>2436</v>
      </c>
      <c r="C130" s="3" t="s">
        <v>2437</v>
      </c>
      <c r="D130" s="27" t="s">
        <v>134</v>
      </c>
      <c r="E130" s="27">
        <v>43154917</v>
      </c>
      <c r="F130" s="26" t="s">
        <v>714</v>
      </c>
      <c r="G130" s="36">
        <v>41453</v>
      </c>
      <c r="H130" s="27" t="s">
        <v>1039</v>
      </c>
      <c r="I130" s="28" t="s">
        <v>1646</v>
      </c>
      <c r="J130" s="27" t="s">
        <v>1725</v>
      </c>
      <c r="K130" s="46">
        <v>130261066</v>
      </c>
      <c r="L130" s="27" t="s">
        <v>1885</v>
      </c>
      <c r="M130" s="27" t="s">
        <v>1883</v>
      </c>
      <c r="N130" s="34" t="s">
        <v>2092</v>
      </c>
      <c r="O130" s="27" t="s">
        <v>2204</v>
      </c>
      <c r="P130" s="27" t="s">
        <v>2434</v>
      </c>
      <c r="Q130" s="85"/>
    </row>
    <row r="131" spans="1:17" ht="50.1" customHeight="1" x14ac:dyDescent="0.2">
      <c r="A131" s="2">
        <v>121</v>
      </c>
      <c r="B131" s="3" t="s">
        <v>2436</v>
      </c>
      <c r="C131" s="3" t="s">
        <v>2437</v>
      </c>
      <c r="D131" s="27" t="s">
        <v>116</v>
      </c>
      <c r="E131" s="27"/>
      <c r="F131" s="26" t="s">
        <v>717</v>
      </c>
      <c r="G131" s="36">
        <v>41464</v>
      </c>
      <c r="H131" s="27" t="s">
        <v>1040</v>
      </c>
      <c r="I131" s="28" t="s">
        <v>1646</v>
      </c>
      <c r="J131" s="27" t="s">
        <v>1745</v>
      </c>
      <c r="K131" s="46"/>
      <c r="L131" s="27" t="s">
        <v>1886</v>
      </c>
      <c r="M131" s="27" t="s">
        <v>1782</v>
      </c>
      <c r="N131" s="34" t="s">
        <v>2092</v>
      </c>
      <c r="O131" s="92" t="s">
        <v>2476</v>
      </c>
      <c r="P131" s="27" t="s">
        <v>2431</v>
      </c>
      <c r="Q131" s="85"/>
    </row>
    <row r="132" spans="1:17" ht="50.1" customHeight="1" x14ac:dyDescent="0.2">
      <c r="A132" s="2">
        <v>122</v>
      </c>
      <c r="B132" s="3" t="s">
        <v>2436</v>
      </c>
      <c r="C132" s="3" t="s">
        <v>2437</v>
      </c>
      <c r="D132" s="28" t="s">
        <v>135</v>
      </c>
      <c r="E132" s="27">
        <v>24387987</v>
      </c>
      <c r="F132" s="26" t="s">
        <v>715</v>
      </c>
      <c r="G132" s="36">
        <v>41472</v>
      </c>
      <c r="H132" s="27" t="s">
        <v>1041</v>
      </c>
      <c r="I132" s="28" t="s">
        <v>1638</v>
      </c>
      <c r="J132" s="27" t="s">
        <v>1731</v>
      </c>
      <c r="K132" s="46">
        <v>88440000</v>
      </c>
      <c r="L132" s="27" t="s">
        <v>1887</v>
      </c>
      <c r="M132" s="27" t="s">
        <v>1888</v>
      </c>
      <c r="N132" s="34" t="s">
        <v>2092</v>
      </c>
      <c r="O132" s="27" t="s">
        <v>2205</v>
      </c>
      <c r="P132" s="27" t="s">
        <v>2434</v>
      </c>
      <c r="Q132" s="85"/>
    </row>
    <row r="133" spans="1:17" ht="50.1" customHeight="1" x14ac:dyDescent="0.2">
      <c r="A133" s="2">
        <v>123</v>
      </c>
      <c r="B133" s="3" t="s">
        <v>2436</v>
      </c>
      <c r="C133" s="3" t="s">
        <v>2437</v>
      </c>
      <c r="D133" s="28" t="s">
        <v>136</v>
      </c>
      <c r="E133" s="27">
        <v>42152182</v>
      </c>
      <c r="F133" s="26" t="s">
        <v>715</v>
      </c>
      <c r="G133" s="36">
        <v>41474</v>
      </c>
      <c r="H133" s="27" t="s">
        <v>1042</v>
      </c>
      <c r="I133" s="28" t="s">
        <v>1638</v>
      </c>
      <c r="J133" s="27" t="s">
        <v>1731</v>
      </c>
      <c r="K133" s="46">
        <v>2823263298</v>
      </c>
      <c r="L133" s="27" t="s">
        <v>1889</v>
      </c>
      <c r="M133" s="27" t="s">
        <v>1888</v>
      </c>
      <c r="N133" s="34" t="s">
        <v>2092</v>
      </c>
      <c r="O133" s="27" t="s">
        <v>2206</v>
      </c>
      <c r="P133" s="27" t="s">
        <v>2434</v>
      </c>
      <c r="Q133" s="85"/>
    </row>
    <row r="134" spans="1:17" ht="50.1" customHeight="1" x14ac:dyDescent="0.2">
      <c r="A134" s="2">
        <v>124</v>
      </c>
      <c r="B134" s="3" t="s">
        <v>2436</v>
      </c>
      <c r="C134" s="3" t="s">
        <v>2437</v>
      </c>
      <c r="D134" s="28" t="s">
        <v>137</v>
      </c>
      <c r="E134" s="27">
        <v>25036294</v>
      </c>
      <c r="F134" s="26" t="s">
        <v>714</v>
      </c>
      <c r="G134" s="36">
        <v>41484</v>
      </c>
      <c r="H134" s="27" t="s">
        <v>1043</v>
      </c>
      <c r="I134" s="28" t="s">
        <v>1638</v>
      </c>
      <c r="J134" s="27" t="s">
        <v>1743</v>
      </c>
      <c r="K134" s="46">
        <v>28988988</v>
      </c>
      <c r="L134" s="27" t="s">
        <v>1890</v>
      </c>
      <c r="M134" s="27" t="s">
        <v>1891</v>
      </c>
      <c r="N134" s="34" t="s">
        <v>2092</v>
      </c>
      <c r="O134" s="27" t="s">
        <v>2207</v>
      </c>
      <c r="P134" s="27" t="s">
        <v>2434</v>
      </c>
      <c r="Q134" s="85"/>
    </row>
    <row r="135" spans="1:17" ht="50.1" customHeight="1" x14ac:dyDescent="0.2">
      <c r="A135" s="2">
        <v>125</v>
      </c>
      <c r="B135" s="3" t="s">
        <v>2436</v>
      </c>
      <c r="C135" s="3" t="s">
        <v>2437</v>
      </c>
      <c r="D135" s="28" t="s">
        <v>138</v>
      </c>
      <c r="E135" s="27">
        <v>10061572</v>
      </c>
      <c r="F135" s="26" t="s">
        <v>714</v>
      </c>
      <c r="G135" s="36">
        <v>41485</v>
      </c>
      <c r="H135" s="27" t="s">
        <v>1044</v>
      </c>
      <c r="I135" s="28" t="s">
        <v>1653</v>
      </c>
      <c r="J135" s="27" t="s">
        <v>1725</v>
      </c>
      <c r="K135" s="46">
        <v>29097263</v>
      </c>
      <c r="L135" s="27" t="s">
        <v>1892</v>
      </c>
      <c r="M135" s="27" t="s">
        <v>1780</v>
      </c>
      <c r="N135" s="34" t="s">
        <v>2092</v>
      </c>
      <c r="O135" s="27" t="s">
        <v>2208</v>
      </c>
      <c r="P135" s="27" t="s">
        <v>2434</v>
      </c>
      <c r="Q135" s="85"/>
    </row>
    <row r="136" spans="1:17" ht="50.1" customHeight="1" x14ac:dyDescent="0.2">
      <c r="A136" s="2">
        <v>126</v>
      </c>
      <c r="B136" s="3" t="s">
        <v>2436</v>
      </c>
      <c r="C136" s="3" t="s">
        <v>2437</v>
      </c>
      <c r="D136" s="28" t="s">
        <v>139</v>
      </c>
      <c r="E136" s="27">
        <v>24762803</v>
      </c>
      <c r="F136" s="26" t="s">
        <v>714</v>
      </c>
      <c r="G136" s="36">
        <v>41498</v>
      </c>
      <c r="H136" s="27" t="s">
        <v>1045</v>
      </c>
      <c r="I136" s="28" t="s">
        <v>1648</v>
      </c>
      <c r="J136" s="27" t="s">
        <v>1725</v>
      </c>
      <c r="K136" s="46">
        <v>7252833</v>
      </c>
      <c r="L136" s="27" t="s">
        <v>1893</v>
      </c>
      <c r="M136" s="27" t="s">
        <v>1780</v>
      </c>
      <c r="N136" s="34" t="s">
        <v>2092</v>
      </c>
      <c r="O136" s="27" t="s">
        <v>2209</v>
      </c>
      <c r="P136" s="27" t="s">
        <v>2434</v>
      </c>
      <c r="Q136" s="85"/>
    </row>
    <row r="137" spans="1:17" ht="50.1" customHeight="1" x14ac:dyDescent="0.2">
      <c r="A137" s="2">
        <v>127</v>
      </c>
      <c r="B137" s="3" t="s">
        <v>2436</v>
      </c>
      <c r="C137" s="3" t="s">
        <v>2437</v>
      </c>
      <c r="D137" s="28" t="s">
        <v>140</v>
      </c>
      <c r="E137" s="27"/>
      <c r="F137" s="26" t="s">
        <v>714</v>
      </c>
      <c r="G137" s="36">
        <v>41507</v>
      </c>
      <c r="H137" s="27" t="s">
        <v>1046</v>
      </c>
      <c r="I137" s="28" t="s">
        <v>1648</v>
      </c>
      <c r="J137" s="27" t="s">
        <v>1748</v>
      </c>
      <c r="K137" s="46">
        <v>11182674</v>
      </c>
      <c r="L137" s="27" t="s">
        <v>1894</v>
      </c>
      <c r="M137" s="27" t="s">
        <v>1780</v>
      </c>
      <c r="N137" s="34" t="s">
        <v>2092</v>
      </c>
      <c r="O137" s="27" t="s">
        <v>2210</v>
      </c>
      <c r="P137" s="27" t="s">
        <v>2434</v>
      </c>
      <c r="Q137" s="85"/>
    </row>
    <row r="138" spans="1:17" ht="50.1" customHeight="1" x14ac:dyDescent="0.2">
      <c r="A138" s="2">
        <v>128</v>
      </c>
      <c r="B138" s="3" t="s">
        <v>2436</v>
      </c>
      <c r="C138" s="3" t="s">
        <v>2437</v>
      </c>
      <c r="D138" s="28" t="s">
        <v>141</v>
      </c>
      <c r="E138" s="27">
        <v>10096395</v>
      </c>
      <c r="F138" s="26" t="s">
        <v>714</v>
      </c>
      <c r="G138" s="36">
        <v>41516</v>
      </c>
      <c r="H138" s="27" t="s">
        <v>1047</v>
      </c>
      <c r="I138" s="28" t="s">
        <v>1646</v>
      </c>
      <c r="J138" s="27" t="s">
        <v>1725</v>
      </c>
      <c r="K138" s="46">
        <v>41671368</v>
      </c>
      <c r="L138" s="27" t="s">
        <v>1895</v>
      </c>
      <c r="M138" s="27" t="s">
        <v>1883</v>
      </c>
      <c r="N138" s="34" t="s">
        <v>2092</v>
      </c>
      <c r="O138" s="27" t="s">
        <v>2211</v>
      </c>
      <c r="P138" s="27" t="s">
        <v>2434</v>
      </c>
      <c r="Q138" s="85"/>
    </row>
    <row r="139" spans="1:17" ht="50.1" customHeight="1" x14ac:dyDescent="0.2">
      <c r="A139" s="2">
        <v>129</v>
      </c>
      <c r="B139" s="3" t="s">
        <v>2436</v>
      </c>
      <c r="C139" s="3" t="s">
        <v>2437</v>
      </c>
      <c r="D139" s="28" t="s">
        <v>142</v>
      </c>
      <c r="E139" s="27">
        <v>4386369</v>
      </c>
      <c r="F139" s="26" t="s">
        <v>717</v>
      </c>
      <c r="G139" s="36"/>
      <c r="H139" s="27" t="s">
        <v>1048</v>
      </c>
      <c r="I139" s="28" t="s">
        <v>1646</v>
      </c>
      <c r="J139" s="27" t="s">
        <v>1749</v>
      </c>
      <c r="K139" s="46"/>
      <c r="L139" s="27" t="s">
        <v>1896</v>
      </c>
      <c r="M139" s="27"/>
      <c r="N139" s="34" t="s">
        <v>2092</v>
      </c>
      <c r="O139" s="27" t="s">
        <v>2212</v>
      </c>
      <c r="P139" s="27" t="s">
        <v>2434</v>
      </c>
      <c r="Q139" s="85"/>
    </row>
    <row r="140" spans="1:17" ht="50.1" customHeight="1" x14ac:dyDescent="0.2">
      <c r="A140" s="2">
        <v>130</v>
      </c>
      <c r="B140" s="3" t="s">
        <v>2436</v>
      </c>
      <c r="C140" s="3" t="s">
        <v>2437</v>
      </c>
      <c r="D140" s="28" t="s">
        <v>143</v>
      </c>
      <c r="E140" s="27"/>
      <c r="F140" s="26" t="s">
        <v>710</v>
      </c>
      <c r="G140" s="36">
        <v>41533</v>
      </c>
      <c r="H140" s="27" t="s">
        <v>1049</v>
      </c>
      <c r="I140" s="28" t="s">
        <v>1647</v>
      </c>
      <c r="J140" s="27" t="s">
        <v>1743</v>
      </c>
      <c r="K140" s="46">
        <v>48759500</v>
      </c>
      <c r="L140" s="27" t="s">
        <v>1897</v>
      </c>
      <c r="M140" s="27" t="s">
        <v>1778</v>
      </c>
      <c r="N140" s="34" t="s">
        <v>2092</v>
      </c>
      <c r="O140" s="27" t="s">
        <v>2213</v>
      </c>
      <c r="P140" s="27" t="s">
        <v>2434</v>
      </c>
      <c r="Q140" s="85"/>
    </row>
    <row r="141" spans="1:17" ht="50.1" customHeight="1" x14ac:dyDescent="0.2">
      <c r="A141" s="2">
        <v>131</v>
      </c>
      <c r="B141" s="3" t="s">
        <v>2436</v>
      </c>
      <c r="C141" s="3" t="s">
        <v>2437</v>
      </c>
      <c r="D141" s="28" t="s">
        <v>116</v>
      </c>
      <c r="E141" s="27"/>
      <c r="F141" s="26" t="s">
        <v>717</v>
      </c>
      <c r="G141" s="36">
        <v>41531</v>
      </c>
      <c r="H141" s="27" t="s">
        <v>1050</v>
      </c>
      <c r="I141" s="28" t="s">
        <v>1646</v>
      </c>
      <c r="J141" s="27" t="s">
        <v>1750</v>
      </c>
      <c r="K141" s="46"/>
      <c r="L141" s="27" t="s">
        <v>1898</v>
      </c>
      <c r="M141" s="27" t="s">
        <v>1782</v>
      </c>
      <c r="N141" s="34" t="s">
        <v>2092</v>
      </c>
      <c r="O141" s="27" t="s">
        <v>2214</v>
      </c>
      <c r="P141" s="27" t="s">
        <v>2434</v>
      </c>
      <c r="Q141" s="85"/>
    </row>
    <row r="142" spans="1:17" ht="50.1" customHeight="1" x14ac:dyDescent="0.2">
      <c r="A142" s="2">
        <v>132</v>
      </c>
      <c r="B142" s="3" t="s">
        <v>2436</v>
      </c>
      <c r="C142" s="3" t="s">
        <v>2437</v>
      </c>
      <c r="D142" s="28" t="s">
        <v>144</v>
      </c>
      <c r="E142" s="27">
        <v>25191832</v>
      </c>
      <c r="F142" s="26" t="s">
        <v>714</v>
      </c>
      <c r="G142" s="36">
        <v>41544</v>
      </c>
      <c r="H142" s="27" t="s">
        <v>1051</v>
      </c>
      <c r="I142" s="28" t="s">
        <v>1655</v>
      </c>
      <c r="J142" s="27" t="s">
        <v>1748</v>
      </c>
      <c r="K142" s="46">
        <v>2865923</v>
      </c>
      <c r="L142" s="27" t="s">
        <v>1899</v>
      </c>
      <c r="M142" s="27" t="s">
        <v>1780</v>
      </c>
      <c r="N142" s="34" t="s">
        <v>2092</v>
      </c>
      <c r="O142" s="27" t="s">
        <v>2215</v>
      </c>
      <c r="P142" s="27" t="s">
        <v>2434</v>
      </c>
      <c r="Q142" s="85"/>
    </row>
    <row r="143" spans="1:17" ht="50.1" customHeight="1" x14ac:dyDescent="0.2">
      <c r="A143" s="2">
        <v>133</v>
      </c>
      <c r="B143" s="3" t="s">
        <v>2436</v>
      </c>
      <c r="C143" s="3" t="s">
        <v>2437</v>
      </c>
      <c r="D143" s="28" t="s">
        <v>145</v>
      </c>
      <c r="E143" s="27">
        <v>4536088</v>
      </c>
      <c r="F143" s="26" t="s">
        <v>714</v>
      </c>
      <c r="G143" s="36">
        <v>41564</v>
      </c>
      <c r="H143" s="27" t="s">
        <v>1052</v>
      </c>
      <c r="I143" s="28" t="s">
        <v>1656</v>
      </c>
      <c r="J143" s="27" t="s">
        <v>1725</v>
      </c>
      <c r="K143" s="46"/>
      <c r="L143" s="27" t="s">
        <v>1894</v>
      </c>
      <c r="M143" s="27" t="s">
        <v>1780</v>
      </c>
      <c r="N143" s="34" t="s">
        <v>2092</v>
      </c>
      <c r="O143" s="27" t="s">
        <v>2216</v>
      </c>
      <c r="P143" s="27" t="s">
        <v>2434</v>
      </c>
      <c r="Q143" s="85"/>
    </row>
    <row r="144" spans="1:17" ht="50.1" customHeight="1" x14ac:dyDescent="0.2">
      <c r="A144" s="2">
        <v>134</v>
      </c>
      <c r="B144" s="3" t="s">
        <v>2436</v>
      </c>
      <c r="C144" s="3" t="s">
        <v>2437</v>
      </c>
      <c r="D144" s="28" t="s">
        <v>146</v>
      </c>
      <c r="E144" s="27">
        <v>7524880</v>
      </c>
      <c r="F144" s="26" t="s">
        <v>709</v>
      </c>
      <c r="G144" s="36">
        <v>41577</v>
      </c>
      <c r="H144" s="27" t="s">
        <v>1053</v>
      </c>
      <c r="I144" s="28" t="s">
        <v>1646</v>
      </c>
      <c r="J144" s="27" t="s">
        <v>1742</v>
      </c>
      <c r="K144" s="46">
        <v>813675645</v>
      </c>
      <c r="L144" s="27" t="s">
        <v>1900</v>
      </c>
      <c r="M144" s="27" t="s">
        <v>1782</v>
      </c>
      <c r="N144" s="34" t="s">
        <v>2092</v>
      </c>
      <c r="O144" s="27" t="s">
        <v>2217</v>
      </c>
      <c r="P144" s="27" t="s">
        <v>2434</v>
      </c>
      <c r="Q144" s="85"/>
    </row>
    <row r="145" spans="1:17" ht="50.1" customHeight="1" x14ac:dyDescent="0.2">
      <c r="A145" s="2">
        <v>135</v>
      </c>
      <c r="B145" s="3" t="s">
        <v>2436</v>
      </c>
      <c r="C145" s="3" t="s">
        <v>2437</v>
      </c>
      <c r="D145" s="28" t="s">
        <v>147</v>
      </c>
      <c r="E145" s="27">
        <v>18592754</v>
      </c>
      <c r="F145" s="26" t="s">
        <v>715</v>
      </c>
      <c r="G145" s="36">
        <v>41583</v>
      </c>
      <c r="H145" s="27" t="s">
        <v>1054</v>
      </c>
      <c r="I145" s="28" t="s">
        <v>1648</v>
      </c>
      <c r="J145" s="27" t="s">
        <v>1749</v>
      </c>
      <c r="K145" s="47">
        <v>2308505000</v>
      </c>
      <c r="L145" s="27" t="s">
        <v>1901</v>
      </c>
      <c r="M145" s="27" t="s">
        <v>1782</v>
      </c>
      <c r="N145" s="34" t="s">
        <v>2092</v>
      </c>
      <c r="O145" s="27" t="s">
        <v>2218</v>
      </c>
      <c r="P145" s="27" t="s">
        <v>2434</v>
      </c>
      <c r="Q145" s="85"/>
    </row>
    <row r="146" spans="1:17" ht="50.1" customHeight="1" x14ac:dyDescent="0.2">
      <c r="A146" s="2">
        <v>136</v>
      </c>
      <c r="B146" s="3" t="s">
        <v>2436</v>
      </c>
      <c r="C146" s="3" t="s">
        <v>2437</v>
      </c>
      <c r="D146" s="28" t="s">
        <v>148</v>
      </c>
      <c r="E146" s="27">
        <v>42007280</v>
      </c>
      <c r="F146" s="26" t="s">
        <v>714</v>
      </c>
      <c r="G146" s="36">
        <v>41585</v>
      </c>
      <c r="H146" s="40" t="s">
        <v>1055</v>
      </c>
      <c r="I146" s="28" t="s">
        <v>1657</v>
      </c>
      <c r="J146" s="27" t="s">
        <v>1751</v>
      </c>
      <c r="K146" s="46">
        <v>24295035</v>
      </c>
      <c r="L146" s="27" t="s">
        <v>1902</v>
      </c>
      <c r="M146" s="27" t="s">
        <v>1888</v>
      </c>
      <c r="N146" s="34" t="s">
        <v>2092</v>
      </c>
      <c r="O146" s="54" t="s">
        <v>2219</v>
      </c>
      <c r="P146" s="27" t="s">
        <v>2434</v>
      </c>
      <c r="Q146" s="85"/>
    </row>
    <row r="147" spans="1:17" ht="50.1" customHeight="1" x14ac:dyDescent="0.2">
      <c r="A147" s="2">
        <v>137</v>
      </c>
      <c r="B147" s="3" t="s">
        <v>2436</v>
      </c>
      <c r="C147" s="3" t="s">
        <v>2437</v>
      </c>
      <c r="D147" s="28" t="s">
        <v>149</v>
      </c>
      <c r="E147" s="27">
        <v>54285961</v>
      </c>
      <c r="F147" s="26" t="s">
        <v>714</v>
      </c>
      <c r="G147" s="36">
        <v>41596</v>
      </c>
      <c r="H147" s="27" t="s">
        <v>1056</v>
      </c>
      <c r="I147" s="28" t="s">
        <v>1653</v>
      </c>
      <c r="J147" s="27" t="s">
        <v>1725</v>
      </c>
      <c r="K147" s="46">
        <v>1957735</v>
      </c>
      <c r="L147" s="27" t="s">
        <v>1903</v>
      </c>
      <c r="M147" s="27" t="s">
        <v>1780</v>
      </c>
      <c r="N147" s="34" t="s">
        <v>2092</v>
      </c>
      <c r="O147" s="27" t="s">
        <v>2220</v>
      </c>
      <c r="P147" s="27" t="s">
        <v>2434</v>
      </c>
      <c r="Q147" s="85"/>
    </row>
    <row r="148" spans="1:17" ht="50.1" customHeight="1" x14ac:dyDescent="0.2">
      <c r="A148" s="2">
        <v>138</v>
      </c>
      <c r="B148" s="3" t="s">
        <v>2436</v>
      </c>
      <c r="C148" s="3" t="s">
        <v>2437</v>
      </c>
      <c r="D148" s="28" t="s">
        <v>150</v>
      </c>
      <c r="E148" s="27"/>
      <c r="F148" s="26" t="s">
        <v>714</v>
      </c>
      <c r="G148" s="36" t="s">
        <v>769</v>
      </c>
      <c r="H148" s="27" t="s">
        <v>1057</v>
      </c>
      <c r="I148" s="27" t="s">
        <v>1658</v>
      </c>
      <c r="J148" s="27" t="s">
        <v>1744</v>
      </c>
      <c r="K148" s="46">
        <v>12144271.439999999</v>
      </c>
      <c r="L148" s="27" t="s">
        <v>1904</v>
      </c>
      <c r="M148" s="52" t="s">
        <v>1905</v>
      </c>
      <c r="N148" s="34" t="s">
        <v>2092</v>
      </c>
      <c r="O148" s="53" t="s">
        <v>2221</v>
      </c>
      <c r="P148" s="27"/>
      <c r="Q148" s="85"/>
    </row>
    <row r="149" spans="1:17" ht="50.1" customHeight="1" x14ac:dyDescent="0.2">
      <c r="A149" s="2">
        <v>139</v>
      </c>
      <c r="B149" s="3" t="s">
        <v>2436</v>
      </c>
      <c r="C149" s="3" t="s">
        <v>2437</v>
      </c>
      <c r="D149" s="28" t="s">
        <v>151</v>
      </c>
      <c r="E149" s="27">
        <v>87245104</v>
      </c>
      <c r="F149" s="26" t="s">
        <v>714</v>
      </c>
      <c r="G149" s="36" t="s">
        <v>770</v>
      </c>
      <c r="H149" s="27" t="s">
        <v>1058</v>
      </c>
      <c r="I149" s="28" t="s">
        <v>1659</v>
      </c>
      <c r="J149" s="27" t="s">
        <v>1725</v>
      </c>
      <c r="K149" s="46">
        <v>1984316</v>
      </c>
      <c r="L149" s="27" t="s">
        <v>1903</v>
      </c>
      <c r="M149" s="27" t="s">
        <v>1780</v>
      </c>
      <c r="N149" s="34" t="s">
        <v>2092</v>
      </c>
      <c r="O149" s="27" t="s">
        <v>2222</v>
      </c>
      <c r="P149" s="27" t="s">
        <v>2434</v>
      </c>
      <c r="Q149" s="85"/>
    </row>
    <row r="150" spans="1:17" ht="50.1" customHeight="1" x14ac:dyDescent="0.2">
      <c r="A150" s="2">
        <v>140</v>
      </c>
      <c r="B150" s="3" t="s">
        <v>2436</v>
      </c>
      <c r="C150" s="3" t="s">
        <v>2437</v>
      </c>
      <c r="D150" s="28" t="s">
        <v>152</v>
      </c>
      <c r="E150" s="27">
        <v>35401031</v>
      </c>
      <c r="F150" s="26" t="s">
        <v>714</v>
      </c>
      <c r="G150" s="36" t="s">
        <v>771</v>
      </c>
      <c r="H150" s="27" t="s">
        <v>1059</v>
      </c>
      <c r="I150" s="28" t="s">
        <v>1653</v>
      </c>
      <c r="J150" s="27" t="s">
        <v>1725</v>
      </c>
      <c r="K150" s="46">
        <v>2195576</v>
      </c>
      <c r="L150" s="27" t="s">
        <v>1903</v>
      </c>
      <c r="M150" s="27" t="s">
        <v>1780</v>
      </c>
      <c r="N150" s="34" t="s">
        <v>2092</v>
      </c>
      <c r="O150" s="27" t="s">
        <v>2223</v>
      </c>
      <c r="P150" s="27" t="s">
        <v>2434</v>
      </c>
      <c r="Q150" s="85"/>
    </row>
    <row r="151" spans="1:17" ht="50.1" customHeight="1" x14ac:dyDescent="0.2">
      <c r="A151" s="2">
        <v>141</v>
      </c>
      <c r="B151" s="3" t="s">
        <v>2436</v>
      </c>
      <c r="C151" s="3" t="s">
        <v>2437</v>
      </c>
      <c r="D151" s="28" t="s">
        <v>153</v>
      </c>
      <c r="E151" s="27">
        <v>79420943</v>
      </c>
      <c r="F151" s="26" t="s">
        <v>714</v>
      </c>
      <c r="G151" s="36" t="s">
        <v>771</v>
      </c>
      <c r="H151" s="27" t="s">
        <v>1060</v>
      </c>
      <c r="I151" s="28" t="s">
        <v>1653</v>
      </c>
      <c r="J151" s="27" t="s">
        <v>1725</v>
      </c>
      <c r="K151" s="46">
        <v>2127515</v>
      </c>
      <c r="L151" s="27" t="s">
        <v>1903</v>
      </c>
      <c r="M151" s="27" t="s">
        <v>1780</v>
      </c>
      <c r="N151" s="34" t="s">
        <v>2092</v>
      </c>
      <c r="O151" s="27" t="s">
        <v>2224</v>
      </c>
      <c r="P151" s="27" t="s">
        <v>2434</v>
      </c>
      <c r="Q151" s="85"/>
    </row>
    <row r="152" spans="1:17" ht="50.1" customHeight="1" x14ac:dyDescent="0.2">
      <c r="A152" s="2">
        <v>142</v>
      </c>
      <c r="B152" s="3" t="s">
        <v>2436</v>
      </c>
      <c r="C152" s="3" t="s">
        <v>2437</v>
      </c>
      <c r="D152" s="28" t="s">
        <v>154</v>
      </c>
      <c r="E152" s="27">
        <v>25158244</v>
      </c>
      <c r="F152" s="26" t="s">
        <v>714</v>
      </c>
      <c r="G152" s="36" t="s">
        <v>772</v>
      </c>
      <c r="H152" s="27" t="s">
        <v>1061</v>
      </c>
      <c r="I152" s="28" t="s">
        <v>1657</v>
      </c>
      <c r="J152" s="27" t="s">
        <v>1752</v>
      </c>
      <c r="K152" s="46">
        <v>26395035</v>
      </c>
      <c r="L152" s="27" t="s">
        <v>1906</v>
      </c>
      <c r="M152" s="27" t="s">
        <v>1780</v>
      </c>
      <c r="N152" s="34" t="s">
        <v>2092</v>
      </c>
      <c r="O152" s="27" t="s">
        <v>2225</v>
      </c>
      <c r="P152" s="27" t="s">
        <v>2434</v>
      </c>
      <c r="Q152" s="85"/>
    </row>
    <row r="153" spans="1:17" ht="50.1" customHeight="1" x14ac:dyDescent="0.2">
      <c r="A153" s="2">
        <v>143</v>
      </c>
      <c r="B153" s="3" t="s">
        <v>2436</v>
      </c>
      <c r="C153" s="3" t="s">
        <v>2437</v>
      </c>
      <c r="D153" s="28" t="s">
        <v>155</v>
      </c>
      <c r="E153" s="27">
        <v>87245104</v>
      </c>
      <c r="F153" s="26" t="s">
        <v>714</v>
      </c>
      <c r="G153" s="36">
        <v>41694</v>
      </c>
      <c r="H153" s="27" t="s">
        <v>1062</v>
      </c>
      <c r="I153" s="28" t="s">
        <v>1660</v>
      </c>
      <c r="J153" s="27" t="s">
        <v>1724</v>
      </c>
      <c r="K153" s="46">
        <v>1957735</v>
      </c>
      <c r="L153" s="27" t="s">
        <v>1907</v>
      </c>
      <c r="M153" s="27" t="s">
        <v>1908</v>
      </c>
      <c r="N153" s="34" t="s">
        <v>2092</v>
      </c>
      <c r="O153" s="27" t="s">
        <v>2226</v>
      </c>
      <c r="P153" s="27" t="s">
        <v>2434</v>
      </c>
      <c r="Q153" s="85"/>
    </row>
    <row r="154" spans="1:17" ht="50.1" customHeight="1" x14ac:dyDescent="0.2">
      <c r="A154" s="2">
        <v>144</v>
      </c>
      <c r="B154" s="3" t="s">
        <v>2436</v>
      </c>
      <c r="C154" s="3" t="s">
        <v>2437</v>
      </c>
      <c r="D154" s="28" t="s">
        <v>156</v>
      </c>
      <c r="E154" s="27">
        <v>66870409</v>
      </c>
      <c r="F154" s="26" t="s">
        <v>714</v>
      </c>
      <c r="G154" s="36" t="s">
        <v>773</v>
      </c>
      <c r="H154" s="27" t="s">
        <v>1063</v>
      </c>
      <c r="I154" s="28" t="s">
        <v>1653</v>
      </c>
      <c r="J154" s="27" t="s">
        <v>1753</v>
      </c>
      <c r="K154" s="46">
        <v>3198285</v>
      </c>
      <c r="L154" s="27" t="s">
        <v>1903</v>
      </c>
      <c r="M154" s="27" t="s">
        <v>1780</v>
      </c>
      <c r="N154" s="34" t="s">
        <v>2092</v>
      </c>
      <c r="O154" s="27" t="s">
        <v>2227</v>
      </c>
      <c r="P154" s="27" t="s">
        <v>2434</v>
      </c>
      <c r="Q154" s="85"/>
    </row>
    <row r="155" spans="1:17" ht="50.1" customHeight="1" x14ac:dyDescent="0.2">
      <c r="A155" s="2">
        <v>145</v>
      </c>
      <c r="B155" s="3" t="s">
        <v>2436</v>
      </c>
      <c r="C155" s="3" t="s">
        <v>2437</v>
      </c>
      <c r="D155" s="28" t="s">
        <v>157</v>
      </c>
      <c r="E155" s="27">
        <v>28812281</v>
      </c>
      <c r="F155" s="26" t="s">
        <v>714</v>
      </c>
      <c r="G155" s="36" t="s">
        <v>773</v>
      </c>
      <c r="H155" s="27" t="s">
        <v>1064</v>
      </c>
      <c r="I155" s="28" t="s">
        <v>1661</v>
      </c>
      <c r="J155" s="27" t="s">
        <v>1725</v>
      </c>
      <c r="K155" s="46"/>
      <c r="L155" s="27" t="s">
        <v>1909</v>
      </c>
      <c r="M155" s="27" t="s">
        <v>1908</v>
      </c>
      <c r="N155" s="34" t="s">
        <v>2092</v>
      </c>
      <c r="O155" s="27" t="s">
        <v>2228</v>
      </c>
      <c r="P155" s="27" t="s">
        <v>2434</v>
      </c>
      <c r="Q155" s="85"/>
    </row>
    <row r="156" spans="1:17" ht="50.1" customHeight="1" x14ac:dyDescent="0.2">
      <c r="A156" s="2">
        <v>146</v>
      </c>
      <c r="B156" s="3" t="s">
        <v>2436</v>
      </c>
      <c r="C156" s="3" t="s">
        <v>2437</v>
      </c>
      <c r="D156" s="28" t="s">
        <v>158</v>
      </c>
      <c r="E156" s="27">
        <v>24760112</v>
      </c>
      <c r="F156" s="26" t="s">
        <v>714</v>
      </c>
      <c r="G156" s="36" t="s">
        <v>774</v>
      </c>
      <c r="H156" s="27" t="s">
        <v>1065</v>
      </c>
      <c r="I156" s="28" t="s">
        <v>1653</v>
      </c>
      <c r="J156" s="27" t="s">
        <v>1725</v>
      </c>
      <c r="K156" s="46">
        <v>12444446</v>
      </c>
      <c r="L156" s="27" t="s">
        <v>1910</v>
      </c>
      <c r="M156" s="27" t="s">
        <v>1780</v>
      </c>
      <c r="N156" s="34" t="s">
        <v>2092</v>
      </c>
      <c r="O156" s="27" t="s">
        <v>2229</v>
      </c>
      <c r="P156" s="27" t="s">
        <v>2434</v>
      </c>
      <c r="Q156" s="85"/>
    </row>
    <row r="157" spans="1:17" ht="50.1" customHeight="1" x14ac:dyDescent="0.2">
      <c r="A157" s="2">
        <v>147</v>
      </c>
      <c r="B157" s="3" t="s">
        <v>2436</v>
      </c>
      <c r="C157" s="3" t="s">
        <v>2437</v>
      </c>
      <c r="D157" s="28" t="s">
        <v>159</v>
      </c>
      <c r="E157" s="27">
        <v>89007902</v>
      </c>
      <c r="F157" s="26" t="s">
        <v>714</v>
      </c>
      <c r="G157" s="36" t="s">
        <v>775</v>
      </c>
      <c r="H157" s="27" t="s">
        <v>1066</v>
      </c>
      <c r="I157" s="28" t="s">
        <v>1659</v>
      </c>
      <c r="J157" s="27" t="s">
        <v>1725</v>
      </c>
      <c r="K157" s="46">
        <v>1957358</v>
      </c>
      <c r="L157" s="27" t="s">
        <v>1911</v>
      </c>
      <c r="M157" s="27" t="s">
        <v>1780</v>
      </c>
      <c r="N157" s="34" t="s">
        <v>2092</v>
      </c>
      <c r="O157" s="27" t="s">
        <v>2230</v>
      </c>
      <c r="P157" s="27" t="s">
        <v>2434</v>
      </c>
      <c r="Q157" s="85"/>
    </row>
    <row r="158" spans="1:17" ht="50.1" customHeight="1" x14ac:dyDescent="0.2">
      <c r="A158" s="2">
        <v>148</v>
      </c>
      <c r="B158" s="3" t="s">
        <v>2436</v>
      </c>
      <c r="C158" s="3" t="s">
        <v>2437</v>
      </c>
      <c r="D158" s="28" t="s">
        <v>160</v>
      </c>
      <c r="E158" s="27">
        <v>1093212784</v>
      </c>
      <c r="F158" s="26" t="s">
        <v>714</v>
      </c>
      <c r="G158" s="36" t="s">
        <v>776</v>
      </c>
      <c r="H158" s="27" t="s">
        <v>1067</v>
      </c>
      <c r="I158" s="28" t="s">
        <v>1662</v>
      </c>
      <c r="J158" s="27" t="s">
        <v>1725</v>
      </c>
      <c r="K158" s="46">
        <v>1957358</v>
      </c>
      <c r="L158" s="27" t="s">
        <v>1912</v>
      </c>
      <c r="M158" s="27" t="s">
        <v>1780</v>
      </c>
      <c r="N158" s="34" t="s">
        <v>2092</v>
      </c>
      <c r="O158" s="27" t="s">
        <v>2231</v>
      </c>
      <c r="P158" s="27" t="s">
        <v>2434</v>
      </c>
      <c r="Q158" s="85"/>
    </row>
    <row r="159" spans="1:17" ht="50.1" customHeight="1" x14ac:dyDescent="0.2">
      <c r="A159" s="2">
        <v>149</v>
      </c>
      <c r="B159" s="3" t="s">
        <v>2436</v>
      </c>
      <c r="C159" s="3" t="s">
        <v>2437</v>
      </c>
      <c r="D159" s="28" t="s">
        <v>161</v>
      </c>
      <c r="E159" s="27"/>
      <c r="F159" s="26" t="s">
        <v>714</v>
      </c>
      <c r="G159" s="36" t="s">
        <v>777</v>
      </c>
      <c r="H159" s="27" t="s">
        <v>1067</v>
      </c>
      <c r="I159" s="28" t="s">
        <v>1660</v>
      </c>
      <c r="J159" s="27" t="s">
        <v>1725</v>
      </c>
      <c r="K159" s="46"/>
      <c r="L159" s="27" t="s">
        <v>1912</v>
      </c>
      <c r="M159" s="27" t="s">
        <v>1780</v>
      </c>
      <c r="N159" s="34" t="s">
        <v>2092</v>
      </c>
      <c r="O159" s="27" t="s">
        <v>2232</v>
      </c>
      <c r="P159" s="27" t="s">
        <v>2434</v>
      </c>
      <c r="Q159" s="85"/>
    </row>
    <row r="160" spans="1:17" ht="50.1" customHeight="1" x14ac:dyDescent="0.2">
      <c r="A160" s="2">
        <v>150</v>
      </c>
      <c r="B160" s="3" t="s">
        <v>2436</v>
      </c>
      <c r="C160" s="3" t="s">
        <v>2437</v>
      </c>
      <c r="D160" s="28" t="s">
        <v>162</v>
      </c>
      <c r="E160" s="27">
        <v>4602901</v>
      </c>
      <c r="F160" s="26" t="s">
        <v>714</v>
      </c>
      <c r="G160" s="36" t="s">
        <v>778</v>
      </c>
      <c r="H160" s="27" t="s">
        <v>1068</v>
      </c>
      <c r="I160" s="28" t="s">
        <v>1663</v>
      </c>
      <c r="J160" s="27" t="s">
        <v>1725</v>
      </c>
      <c r="K160" s="46">
        <v>46726134</v>
      </c>
      <c r="L160" s="27" t="s">
        <v>1913</v>
      </c>
      <c r="M160" s="27" t="s">
        <v>1780</v>
      </c>
      <c r="N160" s="34" t="s">
        <v>2092</v>
      </c>
      <c r="O160" s="27" t="s">
        <v>2233</v>
      </c>
      <c r="P160" s="27" t="s">
        <v>2434</v>
      </c>
      <c r="Q160" s="85"/>
    </row>
    <row r="161" spans="1:17" ht="50.1" customHeight="1" x14ac:dyDescent="0.2">
      <c r="A161" s="2">
        <v>151</v>
      </c>
      <c r="B161" s="3" t="s">
        <v>2436</v>
      </c>
      <c r="C161" s="3" t="s">
        <v>2437</v>
      </c>
      <c r="D161" s="28" t="s">
        <v>163</v>
      </c>
      <c r="E161" s="27">
        <v>4379041</v>
      </c>
      <c r="F161" s="26" t="s">
        <v>714</v>
      </c>
      <c r="G161" s="36" t="s">
        <v>779</v>
      </c>
      <c r="H161" s="40" t="s">
        <v>1069</v>
      </c>
      <c r="I161" s="28" t="s">
        <v>1657</v>
      </c>
      <c r="J161" s="27" t="s">
        <v>1754</v>
      </c>
      <c r="K161" s="46">
        <v>27558638</v>
      </c>
      <c r="L161" s="27" t="s">
        <v>1906</v>
      </c>
      <c r="M161" s="27" t="s">
        <v>1784</v>
      </c>
      <c r="N161" s="34" t="s">
        <v>2092</v>
      </c>
      <c r="O161" s="54" t="s">
        <v>2234</v>
      </c>
      <c r="P161" s="27" t="s">
        <v>2434</v>
      </c>
      <c r="Q161" s="85"/>
    </row>
    <row r="162" spans="1:17" ht="50.1" customHeight="1" x14ac:dyDescent="0.2">
      <c r="A162" s="2">
        <v>152</v>
      </c>
      <c r="B162" s="3" t="s">
        <v>2436</v>
      </c>
      <c r="C162" s="3" t="s">
        <v>2437</v>
      </c>
      <c r="D162" s="28" t="s">
        <v>164</v>
      </c>
      <c r="E162" s="27">
        <v>24545886</v>
      </c>
      <c r="F162" s="26" t="s">
        <v>714</v>
      </c>
      <c r="G162" s="36" t="s">
        <v>779</v>
      </c>
      <c r="H162" s="27" t="s">
        <v>1070</v>
      </c>
      <c r="I162" s="28" t="s">
        <v>1657</v>
      </c>
      <c r="J162" s="27" t="s">
        <v>1752</v>
      </c>
      <c r="K162" s="46">
        <v>25757642</v>
      </c>
      <c r="L162" s="27" t="s">
        <v>1906</v>
      </c>
      <c r="M162" s="27" t="s">
        <v>1784</v>
      </c>
      <c r="N162" s="34" t="s">
        <v>2092</v>
      </c>
      <c r="O162" s="28" t="s">
        <v>2235</v>
      </c>
      <c r="P162" s="27" t="s">
        <v>2434</v>
      </c>
      <c r="Q162" s="85"/>
    </row>
    <row r="163" spans="1:17" ht="50.1" customHeight="1" x14ac:dyDescent="0.2">
      <c r="A163" s="2">
        <v>153</v>
      </c>
      <c r="B163" s="3" t="s">
        <v>2436</v>
      </c>
      <c r="C163" s="3" t="s">
        <v>2437</v>
      </c>
      <c r="D163" s="28" t="s">
        <v>165</v>
      </c>
      <c r="E163" s="27">
        <v>24392324</v>
      </c>
      <c r="F163" s="26" t="s">
        <v>714</v>
      </c>
      <c r="G163" s="36" t="s">
        <v>780</v>
      </c>
      <c r="H163" s="27" t="s">
        <v>1071</v>
      </c>
      <c r="I163" s="28" t="s">
        <v>1653</v>
      </c>
      <c r="J163" s="27" t="s">
        <v>1753</v>
      </c>
      <c r="K163" s="46"/>
      <c r="L163" s="27" t="s">
        <v>1912</v>
      </c>
      <c r="M163" s="27" t="s">
        <v>1780</v>
      </c>
      <c r="N163" s="34" t="s">
        <v>2092</v>
      </c>
      <c r="O163" s="27" t="s">
        <v>2236</v>
      </c>
      <c r="P163" s="27" t="s">
        <v>2434</v>
      </c>
      <c r="Q163" s="85"/>
    </row>
    <row r="164" spans="1:17" ht="50.1" customHeight="1" x14ac:dyDescent="0.2">
      <c r="A164" s="2">
        <v>154</v>
      </c>
      <c r="B164" s="3" t="s">
        <v>2436</v>
      </c>
      <c r="C164" s="3" t="s">
        <v>2437</v>
      </c>
      <c r="D164" s="28" t="s">
        <v>166</v>
      </c>
      <c r="E164" s="27">
        <v>10030853</v>
      </c>
      <c r="F164" s="26" t="s">
        <v>714</v>
      </c>
      <c r="G164" s="36" t="s">
        <v>780</v>
      </c>
      <c r="H164" s="27" t="s">
        <v>1072</v>
      </c>
      <c r="I164" s="28" t="s">
        <v>1653</v>
      </c>
      <c r="J164" s="27" t="s">
        <v>1725</v>
      </c>
      <c r="K164" s="46"/>
      <c r="L164" s="27" t="s">
        <v>1912</v>
      </c>
      <c r="M164" s="27" t="s">
        <v>1780</v>
      </c>
      <c r="N164" s="34" t="s">
        <v>2092</v>
      </c>
      <c r="O164" s="27" t="s">
        <v>2237</v>
      </c>
      <c r="P164" s="27" t="s">
        <v>2434</v>
      </c>
      <c r="Q164" s="85"/>
    </row>
    <row r="165" spans="1:17" ht="50.1" customHeight="1" x14ac:dyDescent="0.2">
      <c r="A165" s="2">
        <v>155</v>
      </c>
      <c r="B165" s="3" t="s">
        <v>2436</v>
      </c>
      <c r="C165" s="3" t="s">
        <v>2437</v>
      </c>
      <c r="D165" s="28" t="s">
        <v>167</v>
      </c>
      <c r="E165" s="27">
        <v>25202877</v>
      </c>
      <c r="F165" s="26" t="s">
        <v>714</v>
      </c>
      <c r="G165" s="36" t="s">
        <v>780</v>
      </c>
      <c r="H165" s="27" t="s">
        <v>1073</v>
      </c>
      <c r="I165" s="28" t="s">
        <v>1653</v>
      </c>
      <c r="J165" s="27" t="s">
        <v>1725</v>
      </c>
      <c r="K165" s="46">
        <v>3803475</v>
      </c>
      <c r="L165" s="27" t="s">
        <v>1912</v>
      </c>
      <c r="M165" s="27" t="s">
        <v>1780</v>
      </c>
      <c r="N165" s="34" t="s">
        <v>2092</v>
      </c>
      <c r="O165" s="27" t="s">
        <v>2238</v>
      </c>
      <c r="P165" s="27" t="s">
        <v>2434</v>
      </c>
      <c r="Q165" s="85"/>
    </row>
    <row r="166" spans="1:17" ht="50.1" customHeight="1" x14ac:dyDescent="0.2">
      <c r="A166" s="2">
        <v>156</v>
      </c>
      <c r="B166" s="3" t="s">
        <v>2436</v>
      </c>
      <c r="C166" s="3" t="s">
        <v>2437</v>
      </c>
      <c r="D166" s="28" t="s">
        <v>168</v>
      </c>
      <c r="E166" s="27">
        <v>42055210</v>
      </c>
      <c r="F166" s="26" t="s">
        <v>714</v>
      </c>
      <c r="G166" s="36" t="s">
        <v>780</v>
      </c>
      <c r="H166" s="27" t="s">
        <v>1074</v>
      </c>
      <c r="I166" s="28" t="s">
        <v>1653</v>
      </c>
      <c r="J166" s="27" t="s">
        <v>1725</v>
      </c>
      <c r="K166" s="46">
        <v>3803475</v>
      </c>
      <c r="L166" s="27" t="s">
        <v>1912</v>
      </c>
      <c r="M166" s="27" t="s">
        <v>1780</v>
      </c>
      <c r="N166" s="34" t="s">
        <v>2092</v>
      </c>
      <c r="O166" s="27" t="s">
        <v>2238</v>
      </c>
      <c r="P166" s="27" t="s">
        <v>2434</v>
      </c>
      <c r="Q166" s="85"/>
    </row>
    <row r="167" spans="1:17" ht="50.1" customHeight="1" x14ac:dyDescent="0.2">
      <c r="A167" s="2">
        <v>157</v>
      </c>
      <c r="B167" s="3" t="s">
        <v>2436</v>
      </c>
      <c r="C167" s="3" t="s">
        <v>2437</v>
      </c>
      <c r="D167" s="28" t="s">
        <v>169</v>
      </c>
      <c r="E167" s="27">
        <v>9817783</v>
      </c>
      <c r="F167" s="26" t="s">
        <v>714</v>
      </c>
      <c r="G167" s="36" t="s">
        <v>781</v>
      </c>
      <c r="H167" s="27" t="s">
        <v>1075</v>
      </c>
      <c r="I167" s="28" t="s">
        <v>1648</v>
      </c>
      <c r="J167" s="27" t="s">
        <v>1725</v>
      </c>
      <c r="K167" s="46">
        <v>1957358</v>
      </c>
      <c r="L167" s="27" t="s">
        <v>1912</v>
      </c>
      <c r="M167" s="27" t="s">
        <v>1780</v>
      </c>
      <c r="N167" s="34" t="s">
        <v>2092</v>
      </c>
      <c r="O167" s="27" t="s">
        <v>2231</v>
      </c>
      <c r="P167" s="27" t="s">
        <v>2434</v>
      </c>
      <c r="Q167" s="85"/>
    </row>
    <row r="168" spans="1:17" ht="50.1" customHeight="1" x14ac:dyDescent="0.2">
      <c r="A168" s="2">
        <v>158</v>
      </c>
      <c r="B168" s="3" t="s">
        <v>2436</v>
      </c>
      <c r="C168" s="3" t="s">
        <v>2437</v>
      </c>
      <c r="D168" s="28" t="s">
        <v>170</v>
      </c>
      <c r="E168" s="27">
        <v>10016095</v>
      </c>
      <c r="F168" s="26" t="s">
        <v>714</v>
      </c>
      <c r="G168" s="36" t="s">
        <v>781</v>
      </c>
      <c r="H168" s="27" t="s">
        <v>1076</v>
      </c>
      <c r="I168" s="28" t="s">
        <v>1648</v>
      </c>
      <c r="J168" s="27" t="s">
        <v>1725</v>
      </c>
      <c r="K168" s="46">
        <v>1810110</v>
      </c>
      <c r="L168" s="27" t="s">
        <v>1912</v>
      </c>
      <c r="M168" s="27" t="s">
        <v>1780</v>
      </c>
      <c r="N168" s="34" t="s">
        <v>2092</v>
      </c>
      <c r="O168" s="27" t="s">
        <v>2239</v>
      </c>
      <c r="P168" s="27" t="s">
        <v>2434</v>
      </c>
      <c r="Q168" s="85"/>
    </row>
    <row r="169" spans="1:17" ht="50.1" customHeight="1" x14ac:dyDescent="0.2">
      <c r="A169" s="2">
        <v>159</v>
      </c>
      <c r="B169" s="3" t="s">
        <v>2436</v>
      </c>
      <c r="C169" s="3" t="s">
        <v>2437</v>
      </c>
      <c r="D169" s="28" t="s">
        <v>171</v>
      </c>
      <c r="E169" s="27">
        <v>10082732</v>
      </c>
      <c r="F169" s="26" t="s">
        <v>714</v>
      </c>
      <c r="G169" s="36" t="s">
        <v>781</v>
      </c>
      <c r="H169" s="27" t="s">
        <v>1077</v>
      </c>
      <c r="I169" s="28" t="s">
        <v>1653</v>
      </c>
      <c r="J169" s="27" t="s">
        <v>1725</v>
      </c>
      <c r="K169" s="46">
        <v>28913588</v>
      </c>
      <c r="L169" s="27" t="s">
        <v>1914</v>
      </c>
      <c r="M169" s="27" t="s">
        <v>1780</v>
      </c>
      <c r="N169" s="34" t="s">
        <v>2092</v>
      </c>
      <c r="O169" s="27" t="s">
        <v>2240</v>
      </c>
      <c r="P169" s="27" t="s">
        <v>2434</v>
      </c>
      <c r="Q169" s="85"/>
    </row>
    <row r="170" spans="1:17" ht="50.1" customHeight="1" x14ac:dyDescent="0.2">
      <c r="A170" s="2">
        <v>160</v>
      </c>
      <c r="B170" s="3" t="s">
        <v>2436</v>
      </c>
      <c r="C170" s="3" t="s">
        <v>2437</v>
      </c>
      <c r="D170" s="28" t="s">
        <v>172</v>
      </c>
      <c r="E170" s="27">
        <v>25033960</v>
      </c>
      <c r="F170" s="26" t="s">
        <v>714</v>
      </c>
      <c r="G170" s="36" t="s">
        <v>782</v>
      </c>
      <c r="H170" s="27" t="s">
        <v>1078</v>
      </c>
      <c r="I170" s="28" t="s">
        <v>1648</v>
      </c>
      <c r="J170" s="27" t="s">
        <v>1755</v>
      </c>
      <c r="K170" s="46">
        <v>67222000</v>
      </c>
      <c r="L170" s="27" t="s">
        <v>1915</v>
      </c>
      <c r="M170" s="27" t="s">
        <v>1780</v>
      </c>
      <c r="N170" s="34" t="s">
        <v>2092</v>
      </c>
      <c r="O170" s="27" t="s">
        <v>2241</v>
      </c>
      <c r="P170" s="27" t="s">
        <v>2434</v>
      </c>
      <c r="Q170" s="85"/>
    </row>
    <row r="171" spans="1:17" ht="50.1" customHeight="1" x14ac:dyDescent="0.2">
      <c r="A171" s="2">
        <v>161</v>
      </c>
      <c r="B171" s="3" t="s">
        <v>2436</v>
      </c>
      <c r="C171" s="3" t="s">
        <v>2437</v>
      </c>
      <c r="D171" s="28" t="s">
        <v>173</v>
      </c>
      <c r="E171" s="27" t="s">
        <v>733</v>
      </c>
      <c r="F171" s="26" t="s">
        <v>714</v>
      </c>
      <c r="G171" s="36" t="s">
        <v>782</v>
      </c>
      <c r="H171" s="27" t="s">
        <v>733</v>
      </c>
      <c r="I171" s="28" t="s">
        <v>1648</v>
      </c>
      <c r="J171" s="27" t="s">
        <v>1725</v>
      </c>
      <c r="K171" s="46">
        <v>12643640</v>
      </c>
      <c r="L171" s="27" t="s">
        <v>1916</v>
      </c>
      <c r="M171" s="27" t="s">
        <v>1780</v>
      </c>
      <c r="N171" s="34" t="s">
        <v>2092</v>
      </c>
      <c r="O171" s="27" t="s">
        <v>2242</v>
      </c>
      <c r="P171" s="27" t="s">
        <v>2434</v>
      </c>
      <c r="Q171" s="85"/>
    </row>
    <row r="172" spans="1:17" ht="50.1" customHeight="1" x14ac:dyDescent="0.2">
      <c r="A172" s="2">
        <v>162</v>
      </c>
      <c r="B172" s="3" t="s">
        <v>2436</v>
      </c>
      <c r="C172" s="3" t="s">
        <v>2437</v>
      </c>
      <c r="D172" s="28" t="s">
        <v>174</v>
      </c>
      <c r="E172" s="27">
        <v>42076036</v>
      </c>
      <c r="F172" s="26" t="s">
        <v>714</v>
      </c>
      <c r="G172" s="36" t="s">
        <v>782</v>
      </c>
      <c r="H172" s="27" t="s">
        <v>1079</v>
      </c>
      <c r="I172" s="28" t="s">
        <v>1648</v>
      </c>
      <c r="J172" s="27" t="s">
        <v>1755</v>
      </c>
      <c r="K172" s="46">
        <v>28913588</v>
      </c>
      <c r="L172" s="27" t="s">
        <v>1915</v>
      </c>
      <c r="M172" s="27" t="s">
        <v>1780</v>
      </c>
      <c r="N172" s="34" t="s">
        <v>2092</v>
      </c>
      <c r="O172" s="27" t="s">
        <v>2243</v>
      </c>
      <c r="P172" s="27" t="s">
        <v>2434</v>
      </c>
      <c r="Q172" s="85"/>
    </row>
    <row r="173" spans="1:17" ht="50.1" customHeight="1" x14ac:dyDescent="0.2">
      <c r="A173" s="2">
        <v>163</v>
      </c>
      <c r="B173" s="3" t="s">
        <v>2436</v>
      </c>
      <c r="C173" s="3" t="s">
        <v>2437</v>
      </c>
      <c r="D173" s="28" t="s">
        <v>175</v>
      </c>
      <c r="E173" s="27">
        <v>42020060</v>
      </c>
      <c r="F173" s="26" t="s">
        <v>714</v>
      </c>
      <c r="G173" s="36" t="s">
        <v>782</v>
      </c>
      <c r="H173" s="27" t="s">
        <v>1080</v>
      </c>
      <c r="I173" s="28" t="s">
        <v>1648</v>
      </c>
      <c r="J173" s="27" t="s">
        <v>1725</v>
      </c>
      <c r="K173" s="46">
        <v>2072626</v>
      </c>
      <c r="L173" s="27" t="s">
        <v>1912</v>
      </c>
      <c r="M173" s="27" t="s">
        <v>1780</v>
      </c>
      <c r="N173" s="34" t="s">
        <v>2092</v>
      </c>
      <c r="O173" s="27" t="s">
        <v>2244</v>
      </c>
      <c r="P173" s="27" t="s">
        <v>2434</v>
      </c>
      <c r="Q173" s="85"/>
    </row>
    <row r="174" spans="1:17" ht="50.1" customHeight="1" x14ac:dyDescent="0.2">
      <c r="A174" s="2">
        <v>164</v>
      </c>
      <c r="B174" s="3" t="s">
        <v>2436</v>
      </c>
      <c r="C174" s="3" t="s">
        <v>2437</v>
      </c>
      <c r="D174" s="28" t="s">
        <v>176</v>
      </c>
      <c r="E174" s="27">
        <v>10129361</v>
      </c>
      <c r="F174" s="26" t="s">
        <v>714</v>
      </c>
      <c r="G174" s="36" t="s">
        <v>783</v>
      </c>
      <c r="H174" s="27" t="s">
        <v>1079</v>
      </c>
      <c r="I174" s="28" t="s">
        <v>1664</v>
      </c>
      <c r="J174" s="27" t="s">
        <v>1725</v>
      </c>
      <c r="K174" s="46">
        <v>28913588</v>
      </c>
      <c r="L174" s="27" t="s">
        <v>1914</v>
      </c>
      <c r="M174" s="27" t="s">
        <v>1780</v>
      </c>
      <c r="N174" s="34" t="s">
        <v>2092</v>
      </c>
      <c r="O174" s="27" t="s">
        <v>2245</v>
      </c>
      <c r="P174" s="27" t="s">
        <v>2434</v>
      </c>
      <c r="Q174" s="85"/>
    </row>
    <row r="175" spans="1:17" ht="50.1" customHeight="1" x14ac:dyDescent="0.2">
      <c r="A175" s="2">
        <v>165</v>
      </c>
      <c r="B175" s="3" t="s">
        <v>2436</v>
      </c>
      <c r="C175" s="3" t="s">
        <v>2437</v>
      </c>
      <c r="D175" s="28" t="s">
        <v>177</v>
      </c>
      <c r="E175" s="27">
        <v>42107234</v>
      </c>
      <c r="F175" s="26" t="s">
        <v>714</v>
      </c>
      <c r="G175" s="36" t="s">
        <v>784</v>
      </c>
      <c r="H175" s="27" t="s">
        <v>1071</v>
      </c>
      <c r="I175" s="28" t="s">
        <v>1662</v>
      </c>
      <c r="J175" s="27" t="s">
        <v>1725</v>
      </c>
      <c r="K175" s="46">
        <v>3803475</v>
      </c>
      <c r="L175" s="27" t="s">
        <v>1903</v>
      </c>
      <c r="M175" s="27" t="s">
        <v>1780</v>
      </c>
      <c r="N175" s="34" t="s">
        <v>2092</v>
      </c>
      <c r="O175" s="27" t="s">
        <v>2246</v>
      </c>
      <c r="P175" s="27" t="s">
        <v>2434</v>
      </c>
      <c r="Q175" s="85"/>
    </row>
    <row r="176" spans="1:17" ht="50.1" customHeight="1" x14ac:dyDescent="0.2">
      <c r="A176" s="2">
        <v>166</v>
      </c>
      <c r="B176" s="3" t="s">
        <v>2436</v>
      </c>
      <c r="C176" s="3" t="s">
        <v>2437</v>
      </c>
      <c r="D176" s="28" t="s">
        <v>178</v>
      </c>
      <c r="E176" s="27">
        <v>42014946</v>
      </c>
      <c r="F176" s="26" t="s">
        <v>714</v>
      </c>
      <c r="G176" s="36" t="s">
        <v>784</v>
      </c>
      <c r="H176" s="27" t="s">
        <v>1081</v>
      </c>
      <c r="I176" s="28" t="s">
        <v>1662</v>
      </c>
      <c r="J176" s="27" t="s">
        <v>1725</v>
      </c>
      <c r="K176" s="46">
        <v>28913588</v>
      </c>
      <c r="L176" s="27" t="s">
        <v>1914</v>
      </c>
      <c r="M176" s="27" t="s">
        <v>1780</v>
      </c>
      <c r="N176" s="34" t="s">
        <v>2092</v>
      </c>
      <c r="O176" s="27" t="s">
        <v>2247</v>
      </c>
      <c r="P176" s="27" t="s">
        <v>2434</v>
      </c>
      <c r="Q176" s="85"/>
    </row>
    <row r="177" spans="1:17" ht="50.1" customHeight="1" x14ac:dyDescent="0.2">
      <c r="A177" s="2">
        <v>167</v>
      </c>
      <c r="B177" s="3" t="s">
        <v>2436</v>
      </c>
      <c r="C177" s="3" t="s">
        <v>2437</v>
      </c>
      <c r="D177" s="28" t="s">
        <v>179</v>
      </c>
      <c r="E177" s="27">
        <v>42107411</v>
      </c>
      <c r="F177" s="26" t="s">
        <v>714</v>
      </c>
      <c r="G177" s="36" t="s">
        <v>784</v>
      </c>
      <c r="H177" s="27" t="s">
        <v>1082</v>
      </c>
      <c r="I177" s="28" t="s">
        <v>1662</v>
      </c>
      <c r="J177" s="27" t="s">
        <v>1725</v>
      </c>
      <c r="K177" s="46">
        <v>3803475</v>
      </c>
      <c r="L177" s="27" t="s">
        <v>1903</v>
      </c>
      <c r="M177" s="27" t="s">
        <v>1780</v>
      </c>
      <c r="N177" s="34" t="s">
        <v>2092</v>
      </c>
      <c r="O177" s="27" t="s">
        <v>2231</v>
      </c>
      <c r="P177" s="27" t="s">
        <v>2434</v>
      </c>
      <c r="Q177" s="85"/>
    </row>
    <row r="178" spans="1:17" ht="50.1" customHeight="1" x14ac:dyDescent="0.2">
      <c r="A178" s="2">
        <v>168</v>
      </c>
      <c r="B178" s="3" t="s">
        <v>2436</v>
      </c>
      <c r="C178" s="3" t="s">
        <v>2437</v>
      </c>
      <c r="D178" s="28" t="s">
        <v>180</v>
      </c>
      <c r="E178" s="27">
        <v>29186077</v>
      </c>
      <c r="F178" s="26" t="s">
        <v>714</v>
      </c>
      <c r="G178" s="36" t="s">
        <v>784</v>
      </c>
      <c r="H178" s="27" t="s">
        <v>1083</v>
      </c>
      <c r="I178" s="28" t="s">
        <v>1662</v>
      </c>
      <c r="J178" s="27" t="s">
        <v>1725</v>
      </c>
      <c r="K178" s="46">
        <v>3803475</v>
      </c>
      <c r="L178" s="27" t="s">
        <v>1917</v>
      </c>
      <c r="M178" s="27" t="s">
        <v>1780</v>
      </c>
      <c r="N178" s="34" t="s">
        <v>2092</v>
      </c>
      <c r="O178" s="27" t="s">
        <v>2248</v>
      </c>
      <c r="P178" s="27" t="s">
        <v>2434</v>
      </c>
      <c r="Q178" s="85"/>
    </row>
    <row r="179" spans="1:17" ht="50.1" customHeight="1" x14ac:dyDescent="0.2">
      <c r="A179" s="2">
        <v>169</v>
      </c>
      <c r="B179" s="3" t="s">
        <v>2436</v>
      </c>
      <c r="C179" s="3" t="s">
        <v>2437</v>
      </c>
      <c r="D179" s="28" t="s">
        <v>181</v>
      </c>
      <c r="E179" s="27">
        <v>25156325</v>
      </c>
      <c r="F179" s="26" t="s">
        <v>714</v>
      </c>
      <c r="G179" s="36" t="s">
        <v>784</v>
      </c>
      <c r="H179" s="27" t="s">
        <v>1084</v>
      </c>
      <c r="I179" s="28" t="s">
        <v>1662</v>
      </c>
      <c r="J179" s="27" t="s">
        <v>1725</v>
      </c>
      <c r="K179" s="46">
        <v>3803475</v>
      </c>
      <c r="L179" s="27" t="s">
        <v>1917</v>
      </c>
      <c r="M179" s="27" t="s">
        <v>1780</v>
      </c>
      <c r="N179" s="34" t="s">
        <v>2092</v>
      </c>
      <c r="O179" s="27" t="s">
        <v>2249</v>
      </c>
      <c r="P179" s="27" t="s">
        <v>2434</v>
      </c>
      <c r="Q179" s="85"/>
    </row>
    <row r="180" spans="1:17" ht="50.1" customHeight="1" x14ac:dyDescent="0.2">
      <c r="A180" s="2">
        <v>170</v>
      </c>
      <c r="B180" s="3" t="s">
        <v>2436</v>
      </c>
      <c r="C180" s="3" t="s">
        <v>2437</v>
      </c>
      <c r="D180" s="28" t="s">
        <v>182</v>
      </c>
      <c r="E180" s="27">
        <v>11645094</v>
      </c>
      <c r="F180" s="26" t="s">
        <v>714</v>
      </c>
      <c r="G180" s="36" t="s">
        <v>784</v>
      </c>
      <c r="H180" s="27" t="s">
        <v>1085</v>
      </c>
      <c r="I180" s="28" t="s">
        <v>1662</v>
      </c>
      <c r="J180" s="27" t="s">
        <v>1725</v>
      </c>
      <c r="K180" s="46">
        <v>3803475</v>
      </c>
      <c r="L180" s="27" t="s">
        <v>1917</v>
      </c>
      <c r="M180" s="27" t="s">
        <v>1780</v>
      </c>
      <c r="N180" s="34" t="s">
        <v>2092</v>
      </c>
      <c r="O180" s="27" t="s">
        <v>2231</v>
      </c>
      <c r="P180" s="27" t="s">
        <v>2434</v>
      </c>
      <c r="Q180" s="85"/>
    </row>
    <row r="181" spans="1:17" ht="50.1" customHeight="1" x14ac:dyDescent="0.2">
      <c r="A181" s="2">
        <v>171</v>
      </c>
      <c r="B181" s="3" t="s">
        <v>2436</v>
      </c>
      <c r="C181" s="3" t="s">
        <v>2437</v>
      </c>
      <c r="D181" s="28" t="s">
        <v>183</v>
      </c>
      <c r="E181" s="27">
        <v>10069516</v>
      </c>
      <c r="F181" s="26" t="s">
        <v>714</v>
      </c>
      <c r="G181" s="36" t="s">
        <v>785</v>
      </c>
      <c r="H181" s="27" t="s">
        <v>1086</v>
      </c>
      <c r="I181" s="28" t="s">
        <v>1665</v>
      </c>
      <c r="J181" s="27" t="s">
        <v>1725</v>
      </c>
      <c r="K181" s="46">
        <v>28913588</v>
      </c>
      <c r="L181" s="27" t="s">
        <v>1914</v>
      </c>
      <c r="M181" s="27" t="s">
        <v>1780</v>
      </c>
      <c r="N181" s="34" t="s">
        <v>2092</v>
      </c>
      <c r="O181" s="27" t="s">
        <v>2250</v>
      </c>
      <c r="P181" s="27" t="s">
        <v>2434</v>
      </c>
      <c r="Q181" s="85"/>
    </row>
    <row r="182" spans="1:17" ht="50.1" customHeight="1" x14ac:dyDescent="0.2">
      <c r="A182" s="2">
        <v>172</v>
      </c>
      <c r="B182" s="3" t="s">
        <v>2436</v>
      </c>
      <c r="C182" s="3" t="s">
        <v>2437</v>
      </c>
      <c r="D182" s="28" t="s">
        <v>184</v>
      </c>
      <c r="E182" s="27">
        <v>18560401</v>
      </c>
      <c r="F182" s="26" t="s">
        <v>714</v>
      </c>
      <c r="G182" s="36" t="s">
        <v>785</v>
      </c>
      <c r="H182" s="27" t="s">
        <v>1087</v>
      </c>
      <c r="I182" s="28" t="s">
        <v>1665</v>
      </c>
      <c r="J182" s="27" t="s">
        <v>1725</v>
      </c>
      <c r="K182" s="46">
        <v>3803475</v>
      </c>
      <c r="L182" s="27" t="s">
        <v>1917</v>
      </c>
      <c r="M182" s="27" t="s">
        <v>1780</v>
      </c>
      <c r="N182" s="34" t="s">
        <v>2092</v>
      </c>
      <c r="O182" s="27" t="s">
        <v>2251</v>
      </c>
      <c r="P182" s="27" t="s">
        <v>2434</v>
      </c>
      <c r="Q182" s="85"/>
    </row>
    <row r="183" spans="1:17" ht="50.1" customHeight="1" x14ac:dyDescent="0.2">
      <c r="A183" s="2">
        <v>173</v>
      </c>
      <c r="B183" s="3" t="s">
        <v>2436</v>
      </c>
      <c r="C183" s="3" t="s">
        <v>2437</v>
      </c>
      <c r="D183" s="28" t="s">
        <v>185</v>
      </c>
      <c r="E183" s="27">
        <v>42106782</v>
      </c>
      <c r="F183" s="26" t="s">
        <v>714</v>
      </c>
      <c r="G183" s="36" t="s">
        <v>785</v>
      </c>
      <c r="H183" s="27" t="s">
        <v>1088</v>
      </c>
      <c r="I183" s="28" t="s">
        <v>1665</v>
      </c>
      <c r="J183" s="27" t="s">
        <v>1725</v>
      </c>
      <c r="K183" s="46">
        <v>3803475</v>
      </c>
      <c r="L183" s="27" t="s">
        <v>1917</v>
      </c>
      <c r="M183" s="27" t="s">
        <v>1780</v>
      </c>
      <c r="N183" s="34" t="s">
        <v>2092</v>
      </c>
      <c r="O183" s="27" t="s">
        <v>2250</v>
      </c>
      <c r="P183" s="27" t="s">
        <v>2434</v>
      </c>
      <c r="Q183" s="85"/>
    </row>
    <row r="184" spans="1:17" ht="50.1" customHeight="1" x14ac:dyDescent="0.2">
      <c r="A184" s="2">
        <v>174</v>
      </c>
      <c r="B184" s="3" t="s">
        <v>2436</v>
      </c>
      <c r="C184" s="3" t="s">
        <v>2437</v>
      </c>
      <c r="D184" s="28" t="s">
        <v>186</v>
      </c>
      <c r="E184" s="27">
        <v>4380291</v>
      </c>
      <c r="F184" s="26" t="s">
        <v>714</v>
      </c>
      <c r="G184" s="36" t="s">
        <v>785</v>
      </c>
      <c r="H184" s="27" t="s">
        <v>1089</v>
      </c>
      <c r="I184" s="28" t="s">
        <v>1665</v>
      </c>
      <c r="J184" s="27" t="s">
        <v>1725</v>
      </c>
      <c r="K184" s="46">
        <v>3803475</v>
      </c>
      <c r="L184" s="27" t="s">
        <v>1917</v>
      </c>
      <c r="M184" s="27" t="s">
        <v>1780</v>
      </c>
      <c r="N184" s="34" t="s">
        <v>2092</v>
      </c>
      <c r="O184" s="27" t="s">
        <v>2252</v>
      </c>
      <c r="P184" s="27" t="s">
        <v>2434</v>
      </c>
      <c r="Q184" s="85"/>
    </row>
    <row r="185" spans="1:17" ht="50.1" customHeight="1" x14ac:dyDescent="0.2">
      <c r="A185" s="2">
        <v>175</v>
      </c>
      <c r="B185" s="3" t="s">
        <v>2436</v>
      </c>
      <c r="C185" s="3" t="s">
        <v>2437</v>
      </c>
      <c r="D185" s="28" t="s">
        <v>187</v>
      </c>
      <c r="E185" s="27">
        <v>9892481</v>
      </c>
      <c r="F185" s="26" t="s">
        <v>714</v>
      </c>
      <c r="G185" s="36" t="s">
        <v>785</v>
      </c>
      <c r="H185" s="27" t="s">
        <v>1090</v>
      </c>
      <c r="I185" s="28" t="s">
        <v>1665</v>
      </c>
      <c r="J185" s="27" t="s">
        <v>1755</v>
      </c>
      <c r="K185" s="46">
        <v>3803475</v>
      </c>
      <c r="L185" s="27" t="s">
        <v>1917</v>
      </c>
      <c r="M185" s="27" t="s">
        <v>1780</v>
      </c>
      <c r="N185" s="34" t="s">
        <v>2092</v>
      </c>
      <c r="O185" s="27" t="s">
        <v>2241</v>
      </c>
      <c r="P185" s="27" t="s">
        <v>2434</v>
      </c>
      <c r="Q185" s="85"/>
    </row>
    <row r="186" spans="1:17" ht="50.1" customHeight="1" x14ac:dyDescent="0.2">
      <c r="A186" s="2">
        <v>176</v>
      </c>
      <c r="B186" s="3" t="s">
        <v>2436</v>
      </c>
      <c r="C186" s="3" t="s">
        <v>2437</v>
      </c>
      <c r="D186" s="28" t="s">
        <v>188</v>
      </c>
      <c r="E186" s="27">
        <v>42163395</v>
      </c>
      <c r="F186" s="26" t="s">
        <v>714</v>
      </c>
      <c r="G186" s="36" t="s">
        <v>785</v>
      </c>
      <c r="H186" s="27" t="s">
        <v>1091</v>
      </c>
      <c r="I186" s="28" t="s">
        <v>1665</v>
      </c>
      <c r="J186" s="27" t="s">
        <v>1725</v>
      </c>
      <c r="K186" s="46">
        <v>3803475</v>
      </c>
      <c r="L186" s="27" t="s">
        <v>1917</v>
      </c>
      <c r="M186" s="27" t="s">
        <v>1780</v>
      </c>
      <c r="N186" s="34" t="s">
        <v>2092</v>
      </c>
      <c r="O186" s="27" t="s">
        <v>2253</v>
      </c>
      <c r="P186" s="27" t="s">
        <v>2434</v>
      </c>
      <c r="Q186" s="85"/>
    </row>
    <row r="187" spans="1:17" ht="50.1" customHeight="1" x14ac:dyDescent="0.2">
      <c r="A187" s="2">
        <v>177</v>
      </c>
      <c r="B187" s="3" t="s">
        <v>2436</v>
      </c>
      <c r="C187" s="3" t="s">
        <v>2437</v>
      </c>
      <c r="D187" s="28" t="s">
        <v>189</v>
      </c>
      <c r="E187" s="27">
        <v>18532467</v>
      </c>
      <c r="F187" s="26" t="s">
        <v>714</v>
      </c>
      <c r="G187" s="36" t="s">
        <v>785</v>
      </c>
      <c r="H187" s="27" t="s">
        <v>1092</v>
      </c>
      <c r="I187" s="28" t="s">
        <v>1665</v>
      </c>
      <c r="J187" s="27" t="s">
        <v>1725</v>
      </c>
      <c r="K187" s="46">
        <v>3803475</v>
      </c>
      <c r="L187" s="27" t="s">
        <v>1917</v>
      </c>
      <c r="M187" s="27" t="s">
        <v>1780</v>
      </c>
      <c r="N187" s="34" t="s">
        <v>2092</v>
      </c>
      <c r="O187" s="27" t="s">
        <v>2250</v>
      </c>
      <c r="P187" s="27" t="s">
        <v>2434</v>
      </c>
      <c r="Q187" s="85"/>
    </row>
    <row r="188" spans="1:17" ht="50.1" customHeight="1" x14ac:dyDescent="0.2">
      <c r="A188" s="2">
        <v>178</v>
      </c>
      <c r="B188" s="3" t="s">
        <v>2436</v>
      </c>
      <c r="C188" s="3" t="s">
        <v>2437</v>
      </c>
      <c r="D188" s="28" t="s">
        <v>190</v>
      </c>
      <c r="E188" s="27">
        <v>42087743</v>
      </c>
      <c r="F188" s="26" t="s">
        <v>714</v>
      </c>
      <c r="G188" s="36" t="s">
        <v>786</v>
      </c>
      <c r="H188" s="27" t="s">
        <v>1093</v>
      </c>
      <c r="I188" s="28" t="s">
        <v>1663</v>
      </c>
      <c r="J188" s="27" t="s">
        <v>1725</v>
      </c>
      <c r="K188" s="46">
        <v>151972178</v>
      </c>
      <c r="L188" s="27" t="s">
        <v>1918</v>
      </c>
      <c r="M188" s="27" t="s">
        <v>1780</v>
      </c>
      <c r="N188" s="34" t="s">
        <v>2092</v>
      </c>
      <c r="O188" s="27" t="s">
        <v>2254</v>
      </c>
      <c r="P188" s="27" t="s">
        <v>2434</v>
      </c>
      <c r="Q188" s="85"/>
    </row>
    <row r="189" spans="1:17" ht="50.1" customHeight="1" x14ac:dyDescent="0.2">
      <c r="A189" s="2">
        <v>179</v>
      </c>
      <c r="B189" s="3" t="s">
        <v>2436</v>
      </c>
      <c r="C189" s="3" t="s">
        <v>2437</v>
      </c>
      <c r="D189" s="28" t="s">
        <v>191</v>
      </c>
      <c r="E189" s="27">
        <v>1088249584</v>
      </c>
      <c r="F189" s="27" t="s">
        <v>734</v>
      </c>
      <c r="G189" s="36" t="s">
        <v>787</v>
      </c>
      <c r="H189" s="27" t="s">
        <v>1094</v>
      </c>
      <c r="I189" s="28" t="s">
        <v>1665</v>
      </c>
      <c r="J189" s="27" t="s">
        <v>1752</v>
      </c>
      <c r="K189" s="46">
        <v>1406569780</v>
      </c>
      <c r="L189" s="27" t="s">
        <v>1919</v>
      </c>
      <c r="M189" s="27" t="s">
        <v>1920</v>
      </c>
      <c r="N189" s="36" t="s">
        <v>2092</v>
      </c>
      <c r="O189" s="27" t="s">
        <v>2255</v>
      </c>
      <c r="P189" s="27" t="s">
        <v>2438</v>
      </c>
      <c r="Q189" s="85"/>
    </row>
    <row r="190" spans="1:17" ht="50.1" customHeight="1" x14ac:dyDescent="0.2">
      <c r="A190" s="2">
        <v>180</v>
      </c>
      <c r="B190" s="3" t="s">
        <v>2436</v>
      </c>
      <c r="C190" s="3" t="s">
        <v>2437</v>
      </c>
      <c r="D190" s="28" t="s">
        <v>192</v>
      </c>
      <c r="E190" s="27">
        <v>42016352</v>
      </c>
      <c r="F190" s="26" t="s">
        <v>714</v>
      </c>
      <c r="G190" s="36" t="s">
        <v>788</v>
      </c>
      <c r="H190" s="27" t="s">
        <v>1095</v>
      </c>
      <c r="I190" s="28" t="s">
        <v>1648</v>
      </c>
      <c r="J190" s="27" t="s">
        <v>1725</v>
      </c>
      <c r="K190" s="46">
        <v>3803475</v>
      </c>
      <c r="L190" s="27" t="s">
        <v>1903</v>
      </c>
      <c r="M190" s="27" t="s">
        <v>1780</v>
      </c>
      <c r="N190" s="34" t="s">
        <v>2092</v>
      </c>
      <c r="O190" s="27" t="s">
        <v>2256</v>
      </c>
      <c r="P190" s="27" t="s">
        <v>2434</v>
      </c>
      <c r="Q190" s="85"/>
    </row>
    <row r="191" spans="1:17" ht="50.1" customHeight="1" x14ac:dyDescent="0.2">
      <c r="A191" s="2">
        <v>181</v>
      </c>
      <c r="B191" s="3" t="s">
        <v>2436</v>
      </c>
      <c r="C191" s="3" t="s">
        <v>2437</v>
      </c>
      <c r="D191" s="28" t="s">
        <v>193</v>
      </c>
      <c r="E191" s="27">
        <v>9870202</v>
      </c>
      <c r="F191" s="26" t="s">
        <v>714</v>
      </c>
      <c r="G191" s="36" t="s">
        <v>789</v>
      </c>
      <c r="H191" s="27" t="s">
        <v>1096</v>
      </c>
      <c r="I191" s="28" t="s">
        <v>1664</v>
      </c>
      <c r="J191" s="27" t="s">
        <v>1725</v>
      </c>
      <c r="K191" s="46">
        <v>3803475</v>
      </c>
      <c r="L191" s="27" t="s">
        <v>1903</v>
      </c>
      <c r="M191" s="27" t="s">
        <v>1780</v>
      </c>
      <c r="N191" s="34" t="s">
        <v>2092</v>
      </c>
      <c r="O191" s="27" t="s">
        <v>2257</v>
      </c>
      <c r="P191" s="27" t="s">
        <v>2434</v>
      </c>
      <c r="Q191" s="85"/>
    </row>
    <row r="192" spans="1:17" ht="50.1" customHeight="1" x14ac:dyDescent="0.2">
      <c r="A192" s="2">
        <v>182</v>
      </c>
      <c r="B192" s="3" t="s">
        <v>2436</v>
      </c>
      <c r="C192" s="3" t="s">
        <v>2437</v>
      </c>
      <c r="D192" s="28" t="s">
        <v>194</v>
      </c>
      <c r="E192" s="27">
        <v>18591340</v>
      </c>
      <c r="F192" s="26" t="s">
        <v>714</v>
      </c>
      <c r="G192" s="36" t="s">
        <v>789</v>
      </c>
      <c r="H192" s="27" t="s">
        <v>1097</v>
      </c>
      <c r="I192" s="28" t="s">
        <v>1664</v>
      </c>
      <c r="J192" s="27" t="s">
        <v>1725</v>
      </c>
      <c r="K192" s="46">
        <v>3803475</v>
      </c>
      <c r="L192" s="27" t="s">
        <v>1903</v>
      </c>
      <c r="M192" s="27" t="s">
        <v>1780</v>
      </c>
      <c r="N192" s="34" t="s">
        <v>2092</v>
      </c>
      <c r="O192" s="27" t="s">
        <v>2258</v>
      </c>
      <c r="P192" s="27" t="s">
        <v>2434</v>
      </c>
      <c r="Q192" s="85"/>
    </row>
    <row r="193" spans="1:17" ht="50.1" customHeight="1" x14ac:dyDescent="0.2">
      <c r="A193" s="2">
        <v>183</v>
      </c>
      <c r="B193" s="3" t="s">
        <v>2436</v>
      </c>
      <c r="C193" s="3" t="s">
        <v>2437</v>
      </c>
      <c r="D193" s="28" t="s">
        <v>195</v>
      </c>
      <c r="E193" s="27">
        <v>25163118</v>
      </c>
      <c r="F193" s="26" t="s">
        <v>714</v>
      </c>
      <c r="G193" s="36" t="s">
        <v>789</v>
      </c>
      <c r="H193" s="27" t="s">
        <v>1098</v>
      </c>
      <c r="I193" s="28" t="s">
        <v>1664</v>
      </c>
      <c r="J193" s="27" t="s">
        <v>1725</v>
      </c>
      <c r="K193" s="46">
        <v>3803475</v>
      </c>
      <c r="L193" s="27" t="s">
        <v>1903</v>
      </c>
      <c r="M193" s="27" t="s">
        <v>1780</v>
      </c>
      <c r="N193" s="34" t="s">
        <v>2092</v>
      </c>
      <c r="O193" s="27" t="s">
        <v>2257</v>
      </c>
      <c r="P193" s="27" t="s">
        <v>2434</v>
      </c>
      <c r="Q193" s="85"/>
    </row>
    <row r="194" spans="1:17" ht="50.1" customHeight="1" x14ac:dyDescent="0.2">
      <c r="A194" s="2">
        <v>184</v>
      </c>
      <c r="B194" s="3" t="s">
        <v>2436</v>
      </c>
      <c r="C194" s="3" t="s">
        <v>2437</v>
      </c>
      <c r="D194" s="28" t="s">
        <v>196</v>
      </c>
      <c r="E194" s="27">
        <v>25166112</v>
      </c>
      <c r="F194" s="26" t="s">
        <v>714</v>
      </c>
      <c r="G194" s="36" t="s">
        <v>789</v>
      </c>
      <c r="H194" s="27" t="s">
        <v>1099</v>
      </c>
      <c r="I194" s="28" t="s">
        <v>1664</v>
      </c>
      <c r="J194" s="27" t="s">
        <v>1725</v>
      </c>
      <c r="K194" s="46">
        <v>3803475</v>
      </c>
      <c r="L194" s="27" t="s">
        <v>1903</v>
      </c>
      <c r="M194" s="27" t="s">
        <v>1780</v>
      </c>
      <c r="N194" s="34" t="s">
        <v>2092</v>
      </c>
      <c r="O194" s="27" t="s">
        <v>2258</v>
      </c>
      <c r="P194" s="27" t="s">
        <v>2434</v>
      </c>
      <c r="Q194" s="85"/>
    </row>
    <row r="195" spans="1:17" ht="50.1" customHeight="1" x14ac:dyDescent="0.2">
      <c r="A195" s="2">
        <v>185</v>
      </c>
      <c r="B195" s="3" t="s">
        <v>2436</v>
      </c>
      <c r="C195" s="3" t="s">
        <v>2437</v>
      </c>
      <c r="D195" s="28" t="s">
        <v>197</v>
      </c>
      <c r="E195" s="27">
        <v>4352053</v>
      </c>
      <c r="F195" s="26" t="s">
        <v>714</v>
      </c>
      <c r="G195" s="36" t="s">
        <v>789</v>
      </c>
      <c r="H195" s="27" t="s">
        <v>1083</v>
      </c>
      <c r="I195" s="28" t="s">
        <v>1664</v>
      </c>
      <c r="J195" s="27" t="s">
        <v>1725</v>
      </c>
      <c r="K195" s="46">
        <v>3803475</v>
      </c>
      <c r="L195" s="27" t="s">
        <v>1903</v>
      </c>
      <c r="M195" s="27" t="s">
        <v>1780</v>
      </c>
      <c r="N195" s="34" t="s">
        <v>2092</v>
      </c>
      <c r="O195" s="27" t="s">
        <v>2259</v>
      </c>
      <c r="P195" s="27" t="s">
        <v>2434</v>
      </c>
      <c r="Q195" s="85"/>
    </row>
    <row r="196" spans="1:17" ht="50.1" customHeight="1" x14ac:dyDescent="0.2">
      <c r="A196" s="2">
        <v>186</v>
      </c>
      <c r="B196" s="3" t="s">
        <v>2436</v>
      </c>
      <c r="C196" s="3" t="s">
        <v>2437</v>
      </c>
      <c r="D196" s="28" t="s">
        <v>198</v>
      </c>
      <c r="E196" s="27">
        <v>42010025</v>
      </c>
      <c r="F196" s="26" t="s">
        <v>714</v>
      </c>
      <c r="G196" s="36" t="s">
        <v>789</v>
      </c>
      <c r="H196" s="27" t="s">
        <v>1088</v>
      </c>
      <c r="I196" s="28" t="s">
        <v>1664</v>
      </c>
      <c r="J196" s="27" t="s">
        <v>1725</v>
      </c>
      <c r="K196" s="46">
        <v>3803475</v>
      </c>
      <c r="L196" s="27" t="s">
        <v>1903</v>
      </c>
      <c r="M196" s="27" t="s">
        <v>1780</v>
      </c>
      <c r="N196" s="34" t="s">
        <v>2092</v>
      </c>
      <c r="O196" s="27" t="s">
        <v>2258</v>
      </c>
      <c r="P196" s="27" t="s">
        <v>2434</v>
      </c>
      <c r="Q196" s="85"/>
    </row>
    <row r="197" spans="1:17" ht="50.1" customHeight="1" x14ac:dyDescent="0.2">
      <c r="A197" s="2">
        <v>187</v>
      </c>
      <c r="B197" s="3" t="s">
        <v>2436</v>
      </c>
      <c r="C197" s="3" t="s">
        <v>2437</v>
      </c>
      <c r="D197" s="28" t="s">
        <v>199</v>
      </c>
      <c r="E197" s="27"/>
      <c r="F197" s="26" t="s">
        <v>714</v>
      </c>
      <c r="G197" s="36" t="s">
        <v>789</v>
      </c>
      <c r="H197" s="27" t="s">
        <v>1100</v>
      </c>
      <c r="I197" s="28" t="s">
        <v>1664</v>
      </c>
      <c r="J197" s="27" t="s">
        <v>1725</v>
      </c>
      <c r="K197" s="46">
        <v>11174323</v>
      </c>
      <c r="L197" s="27" t="s">
        <v>1921</v>
      </c>
      <c r="M197" s="27" t="s">
        <v>1780</v>
      </c>
      <c r="N197" s="34" t="s">
        <v>2092</v>
      </c>
      <c r="O197" s="27" t="s">
        <v>2258</v>
      </c>
      <c r="P197" s="27" t="s">
        <v>2434</v>
      </c>
      <c r="Q197" s="85"/>
    </row>
    <row r="198" spans="1:17" ht="50.1" customHeight="1" x14ac:dyDescent="0.2">
      <c r="A198" s="2">
        <v>188</v>
      </c>
      <c r="B198" s="3" t="s">
        <v>2436</v>
      </c>
      <c r="C198" s="3" t="s">
        <v>2437</v>
      </c>
      <c r="D198" s="28" t="s">
        <v>200</v>
      </c>
      <c r="E198" s="27">
        <v>17669480</v>
      </c>
      <c r="F198" s="26" t="s">
        <v>714</v>
      </c>
      <c r="G198" s="36" t="s">
        <v>789</v>
      </c>
      <c r="H198" s="27" t="s">
        <v>1101</v>
      </c>
      <c r="I198" s="28" t="s">
        <v>1664</v>
      </c>
      <c r="J198" s="27" t="s">
        <v>1756</v>
      </c>
      <c r="K198" s="46">
        <v>3647769</v>
      </c>
      <c r="L198" s="27" t="s">
        <v>1922</v>
      </c>
      <c r="M198" s="27" t="s">
        <v>1923</v>
      </c>
      <c r="N198" s="34" t="s">
        <v>2092</v>
      </c>
      <c r="O198" s="27" t="s">
        <v>2258</v>
      </c>
      <c r="P198" s="27" t="s">
        <v>2434</v>
      </c>
      <c r="Q198" s="85"/>
    </row>
    <row r="199" spans="1:17" ht="50.1" customHeight="1" x14ac:dyDescent="0.2">
      <c r="A199" s="2">
        <v>189</v>
      </c>
      <c r="B199" s="3" t="s">
        <v>2436</v>
      </c>
      <c r="C199" s="3" t="s">
        <v>2437</v>
      </c>
      <c r="D199" s="28" t="s">
        <v>201</v>
      </c>
      <c r="E199" s="27">
        <v>79582494</v>
      </c>
      <c r="F199" s="26" t="s">
        <v>714</v>
      </c>
      <c r="G199" s="36" t="s">
        <v>790</v>
      </c>
      <c r="H199" s="27" t="s">
        <v>1102</v>
      </c>
      <c r="I199" s="28" t="s">
        <v>1665</v>
      </c>
      <c r="J199" s="27" t="s">
        <v>1755</v>
      </c>
      <c r="K199" s="46">
        <v>3803475</v>
      </c>
      <c r="L199" s="27" t="s">
        <v>1903</v>
      </c>
      <c r="M199" s="27" t="s">
        <v>1780</v>
      </c>
      <c r="N199" s="34" t="s">
        <v>2092</v>
      </c>
      <c r="O199" s="27" t="s">
        <v>2260</v>
      </c>
      <c r="P199" s="27" t="s">
        <v>2434</v>
      </c>
      <c r="Q199" s="85"/>
    </row>
    <row r="200" spans="1:17" ht="50.1" customHeight="1" x14ac:dyDescent="0.2">
      <c r="A200" s="2">
        <v>190</v>
      </c>
      <c r="B200" s="3" t="s">
        <v>2436</v>
      </c>
      <c r="C200" s="3" t="s">
        <v>2437</v>
      </c>
      <c r="D200" s="28" t="s">
        <v>202</v>
      </c>
      <c r="E200" s="27">
        <v>10095507</v>
      </c>
      <c r="F200" s="26" t="s">
        <v>717</v>
      </c>
      <c r="G200" s="36" t="s">
        <v>791</v>
      </c>
      <c r="H200" s="27" t="s">
        <v>1103</v>
      </c>
      <c r="I200" s="28" t="s">
        <v>1646</v>
      </c>
      <c r="J200" s="27" t="s">
        <v>1745</v>
      </c>
      <c r="K200" s="46"/>
      <c r="L200" s="27" t="s">
        <v>1924</v>
      </c>
      <c r="M200" s="27" t="s">
        <v>1782</v>
      </c>
      <c r="N200" s="34" t="s">
        <v>2092</v>
      </c>
      <c r="O200" s="91" t="s">
        <v>2478</v>
      </c>
      <c r="P200" s="27" t="s">
        <v>2438</v>
      </c>
      <c r="Q200" s="85"/>
    </row>
    <row r="201" spans="1:17" ht="50.1" customHeight="1" x14ac:dyDescent="0.2">
      <c r="A201" s="2">
        <v>191</v>
      </c>
      <c r="B201" s="3" t="s">
        <v>2436</v>
      </c>
      <c r="C201" s="3" t="s">
        <v>2437</v>
      </c>
      <c r="D201" s="28" t="s">
        <v>203</v>
      </c>
      <c r="E201" s="27">
        <v>10006124</v>
      </c>
      <c r="F201" s="26" t="s">
        <v>714</v>
      </c>
      <c r="G201" s="36" t="s">
        <v>792</v>
      </c>
      <c r="H201" s="27" t="s">
        <v>1104</v>
      </c>
      <c r="I201" s="28" t="s">
        <v>1648</v>
      </c>
      <c r="J201" s="27" t="s">
        <v>1725</v>
      </c>
      <c r="K201" s="46">
        <v>3803475</v>
      </c>
      <c r="L201" s="27" t="s">
        <v>1903</v>
      </c>
      <c r="M201" s="27" t="s">
        <v>1780</v>
      </c>
      <c r="N201" s="34" t="s">
        <v>2092</v>
      </c>
      <c r="O201" s="27" t="s">
        <v>2231</v>
      </c>
      <c r="P201" s="27" t="s">
        <v>2434</v>
      </c>
      <c r="Q201" s="85"/>
    </row>
    <row r="202" spans="1:17" ht="50.1" customHeight="1" x14ac:dyDescent="0.2">
      <c r="A202" s="2">
        <v>192</v>
      </c>
      <c r="B202" s="3" t="s">
        <v>2436</v>
      </c>
      <c r="C202" s="3" t="s">
        <v>2437</v>
      </c>
      <c r="D202" s="28" t="s">
        <v>204</v>
      </c>
      <c r="E202" s="27">
        <v>9763886</v>
      </c>
      <c r="F202" s="26" t="s">
        <v>714</v>
      </c>
      <c r="G202" s="36" t="s">
        <v>792</v>
      </c>
      <c r="H202" s="27" t="s">
        <v>1105</v>
      </c>
      <c r="I202" s="28" t="s">
        <v>1648</v>
      </c>
      <c r="J202" s="27" t="s">
        <v>1725</v>
      </c>
      <c r="K202" s="46">
        <v>3803475</v>
      </c>
      <c r="L202" s="27" t="s">
        <v>1903</v>
      </c>
      <c r="M202" s="27" t="s">
        <v>1780</v>
      </c>
      <c r="N202" s="34" t="s">
        <v>2092</v>
      </c>
      <c r="O202" s="27" t="s">
        <v>2231</v>
      </c>
      <c r="P202" s="27" t="s">
        <v>2434</v>
      </c>
      <c r="Q202" s="85"/>
    </row>
    <row r="203" spans="1:17" ht="50.1" customHeight="1" x14ac:dyDescent="0.2">
      <c r="A203" s="2">
        <v>193</v>
      </c>
      <c r="B203" s="3" t="s">
        <v>2436</v>
      </c>
      <c r="C203" s="3" t="s">
        <v>2437</v>
      </c>
      <c r="D203" s="28" t="s">
        <v>205</v>
      </c>
      <c r="E203" s="27">
        <v>25001253</v>
      </c>
      <c r="F203" s="26" t="s">
        <v>714</v>
      </c>
      <c r="G203" s="36" t="s">
        <v>792</v>
      </c>
      <c r="H203" s="27" t="s">
        <v>1106</v>
      </c>
      <c r="I203" s="28" t="s">
        <v>1648</v>
      </c>
      <c r="J203" s="27" t="s">
        <v>1725</v>
      </c>
      <c r="K203" s="46">
        <v>3803475</v>
      </c>
      <c r="L203" s="27" t="s">
        <v>1903</v>
      </c>
      <c r="M203" s="27" t="s">
        <v>1780</v>
      </c>
      <c r="N203" s="34" t="s">
        <v>2092</v>
      </c>
      <c r="O203" s="27" t="s">
        <v>2231</v>
      </c>
      <c r="P203" s="27" t="s">
        <v>2434</v>
      </c>
      <c r="Q203" s="85"/>
    </row>
    <row r="204" spans="1:17" ht="50.1" customHeight="1" x14ac:dyDescent="0.2">
      <c r="A204" s="2">
        <v>194</v>
      </c>
      <c r="B204" s="3" t="s">
        <v>2436</v>
      </c>
      <c r="C204" s="3" t="s">
        <v>2437</v>
      </c>
      <c r="D204" s="28" t="s">
        <v>206</v>
      </c>
      <c r="E204" s="27">
        <v>1310278</v>
      </c>
      <c r="F204" s="26" t="s">
        <v>714</v>
      </c>
      <c r="G204" s="36" t="s">
        <v>793</v>
      </c>
      <c r="H204" s="27" t="s">
        <v>1107</v>
      </c>
      <c r="I204" s="28" t="s">
        <v>1666</v>
      </c>
      <c r="J204" s="27" t="s">
        <v>1757</v>
      </c>
      <c r="K204" s="46">
        <v>10744044</v>
      </c>
      <c r="L204" s="27" t="s">
        <v>1925</v>
      </c>
      <c r="M204" s="27" t="s">
        <v>1778</v>
      </c>
      <c r="N204" s="34" t="s">
        <v>2092</v>
      </c>
      <c r="O204" s="27" t="s">
        <v>2261</v>
      </c>
      <c r="P204" s="27" t="s">
        <v>2434</v>
      </c>
      <c r="Q204" s="85"/>
    </row>
    <row r="205" spans="1:17" ht="79.5" customHeight="1" x14ac:dyDescent="0.2">
      <c r="A205" s="2">
        <v>195</v>
      </c>
      <c r="B205" s="3" t="s">
        <v>2436</v>
      </c>
      <c r="C205" s="3" t="s">
        <v>2437</v>
      </c>
      <c r="D205" s="28" t="s">
        <v>207</v>
      </c>
      <c r="E205" s="27">
        <v>1087490164</v>
      </c>
      <c r="F205" s="26" t="s">
        <v>715</v>
      </c>
      <c r="G205" s="36" t="s">
        <v>794</v>
      </c>
      <c r="H205" s="27" t="s">
        <v>1108</v>
      </c>
      <c r="I205" s="28" t="s">
        <v>1638</v>
      </c>
      <c r="J205" s="27" t="s">
        <v>1752</v>
      </c>
      <c r="K205" s="46">
        <v>631000000</v>
      </c>
      <c r="L205" s="27" t="s">
        <v>1926</v>
      </c>
      <c r="M205" s="27" t="s">
        <v>1782</v>
      </c>
      <c r="N205" s="34" t="s">
        <v>2092</v>
      </c>
      <c r="O205" s="86" t="s">
        <v>2469</v>
      </c>
      <c r="P205" s="27" t="s">
        <v>2434</v>
      </c>
      <c r="Q205" s="85"/>
    </row>
    <row r="206" spans="1:17" ht="50.1" customHeight="1" x14ac:dyDescent="0.2">
      <c r="A206" s="2">
        <v>196</v>
      </c>
      <c r="B206" s="3" t="s">
        <v>2436</v>
      </c>
      <c r="C206" s="3" t="s">
        <v>2437</v>
      </c>
      <c r="D206" s="28" t="s">
        <v>208</v>
      </c>
      <c r="E206" s="27">
        <v>26386260</v>
      </c>
      <c r="F206" s="26" t="s">
        <v>714</v>
      </c>
      <c r="G206" s="36" t="s">
        <v>794</v>
      </c>
      <c r="H206" s="27" t="s">
        <v>1078</v>
      </c>
      <c r="I206" s="28" t="s">
        <v>1638</v>
      </c>
      <c r="J206" s="27" t="s">
        <v>1725</v>
      </c>
      <c r="K206" s="46">
        <v>3803475</v>
      </c>
      <c r="L206" s="27" t="s">
        <v>1903</v>
      </c>
      <c r="M206" s="27" t="s">
        <v>1780</v>
      </c>
      <c r="N206" s="34" t="s">
        <v>2092</v>
      </c>
      <c r="O206" s="27" t="s">
        <v>2262</v>
      </c>
      <c r="P206" s="27" t="s">
        <v>2434</v>
      </c>
      <c r="Q206" s="85"/>
    </row>
    <row r="207" spans="1:17" ht="50.1" customHeight="1" x14ac:dyDescent="0.2">
      <c r="A207" s="2">
        <v>197</v>
      </c>
      <c r="B207" s="3" t="s">
        <v>2436</v>
      </c>
      <c r="C207" s="3" t="s">
        <v>2437</v>
      </c>
      <c r="D207" s="28" t="s">
        <v>209</v>
      </c>
      <c r="E207" s="27">
        <v>42017060</v>
      </c>
      <c r="F207" s="26" t="s">
        <v>714</v>
      </c>
      <c r="G207" s="36" t="s">
        <v>795</v>
      </c>
      <c r="H207" s="27" t="s">
        <v>1071</v>
      </c>
      <c r="I207" s="28" t="s">
        <v>1657</v>
      </c>
      <c r="J207" s="27" t="s">
        <v>1725</v>
      </c>
      <c r="K207" s="46">
        <v>3803475</v>
      </c>
      <c r="L207" s="27" t="s">
        <v>1903</v>
      </c>
      <c r="M207" s="27" t="s">
        <v>1780</v>
      </c>
      <c r="N207" s="34" t="s">
        <v>2092</v>
      </c>
      <c r="O207" s="27" t="s">
        <v>2263</v>
      </c>
      <c r="P207" s="27" t="s">
        <v>2434</v>
      </c>
      <c r="Q207" s="85"/>
    </row>
    <row r="208" spans="1:17" ht="50.1" customHeight="1" x14ac:dyDescent="0.2">
      <c r="A208" s="2">
        <v>198</v>
      </c>
      <c r="B208" s="3" t="s">
        <v>2436</v>
      </c>
      <c r="C208" s="3" t="s">
        <v>2437</v>
      </c>
      <c r="D208" s="28" t="s">
        <v>210</v>
      </c>
      <c r="E208" s="27">
        <v>24482043</v>
      </c>
      <c r="F208" s="26" t="s">
        <v>714</v>
      </c>
      <c r="G208" s="36" t="s">
        <v>796</v>
      </c>
      <c r="H208" s="27" t="s">
        <v>1109</v>
      </c>
      <c r="I208" s="28" t="s">
        <v>1667</v>
      </c>
      <c r="J208" s="27" t="s">
        <v>1757</v>
      </c>
      <c r="K208" s="46">
        <v>15145794</v>
      </c>
      <c r="L208" s="27" t="s">
        <v>1927</v>
      </c>
      <c r="M208" s="27" t="s">
        <v>1778</v>
      </c>
      <c r="N208" s="34" t="s">
        <v>2092</v>
      </c>
      <c r="O208" s="27" t="s">
        <v>2264</v>
      </c>
      <c r="P208" s="27" t="s">
        <v>2434</v>
      </c>
      <c r="Q208" s="85"/>
    </row>
    <row r="209" spans="1:17" ht="50.1" customHeight="1" x14ac:dyDescent="0.2">
      <c r="A209" s="2">
        <v>199</v>
      </c>
      <c r="B209" s="3" t="s">
        <v>2436</v>
      </c>
      <c r="C209" s="3" t="s">
        <v>2437</v>
      </c>
      <c r="D209" s="28" t="s">
        <v>211</v>
      </c>
      <c r="E209" s="27">
        <v>14893489</v>
      </c>
      <c r="F209" s="26" t="s">
        <v>714</v>
      </c>
      <c r="G209" s="36" t="s">
        <v>797</v>
      </c>
      <c r="H209" s="27" t="s">
        <v>1110</v>
      </c>
      <c r="I209" s="28" t="s">
        <v>1648</v>
      </c>
      <c r="J209" s="27" t="s">
        <v>1725</v>
      </c>
      <c r="K209" s="46">
        <v>3803475</v>
      </c>
      <c r="L209" s="27" t="s">
        <v>1903</v>
      </c>
      <c r="M209" s="27" t="s">
        <v>1780</v>
      </c>
      <c r="N209" s="34" t="s">
        <v>2092</v>
      </c>
      <c r="O209" s="27" t="s">
        <v>2265</v>
      </c>
      <c r="P209" s="27" t="s">
        <v>2434</v>
      </c>
      <c r="Q209" s="85"/>
    </row>
    <row r="210" spans="1:17" ht="50.1" customHeight="1" x14ac:dyDescent="0.2">
      <c r="A210" s="2">
        <v>200</v>
      </c>
      <c r="B210" s="3" t="s">
        <v>2436</v>
      </c>
      <c r="C210" s="3" t="s">
        <v>2437</v>
      </c>
      <c r="D210" s="28" t="s">
        <v>212</v>
      </c>
      <c r="E210" s="27">
        <v>30383278</v>
      </c>
      <c r="F210" s="26" t="s">
        <v>714</v>
      </c>
      <c r="G210" s="36" t="s">
        <v>797</v>
      </c>
      <c r="H210" s="27" t="s">
        <v>1111</v>
      </c>
      <c r="I210" s="28" t="s">
        <v>1638</v>
      </c>
      <c r="J210" s="27" t="s">
        <v>1725</v>
      </c>
      <c r="K210" s="46">
        <v>3803475</v>
      </c>
      <c r="L210" s="27" t="s">
        <v>1903</v>
      </c>
      <c r="M210" s="27" t="s">
        <v>1780</v>
      </c>
      <c r="N210" s="34" t="s">
        <v>2092</v>
      </c>
      <c r="O210" s="27" t="s">
        <v>2266</v>
      </c>
      <c r="P210" s="27" t="s">
        <v>2434</v>
      </c>
      <c r="Q210" s="85"/>
    </row>
    <row r="211" spans="1:17" ht="50.1" customHeight="1" x14ac:dyDescent="0.2">
      <c r="A211" s="2">
        <v>201</v>
      </c>
      <c r="B211" s="3" t="s">
        <v>2436</v>
      </c>
      <c r="C211" s="3" t="s">
        <v>2437</v>
      </c>
      <c r="D211" s="28" t="s">
        <v>213</v>
      </c>
      <c r="E211" s="27">
        <v>42077589</v>
      </c>
      <c r="F211" s="26" t="s">
        <v>714</v>
      </c>
      <c r="G211" s="36" t="s">
        <v>797</v>
      </c>
      <c r="H211" s="27" t="s">
        <v>1112</v>
      </c>
      <c r="I211" s="28" t="s">
        <v>1638</v>
      </c>
      <c r="J211" s="27" t="s">
        <v>1725</v>
      </c>
      <c r="K211" s="46">
        <v>3803475</v>
      </c>
      <c r="L211" s="27" t="s">
        <v>1903</v>
      </c>
      <c r="M211" s="27" t="s">
        <v>1780</v>
      </c>
      <c r="N211" s="34" t="s">
        <v>2092</v>
      </c>
      <c r="O211" s="27" t="s">
        <v>2267</v>
      </c>
      <c r="P211" s="27" t="s">
        <v>2434</v>
      </c>
      <c r="Q211" s="85"/>
    </row>
    <row r="212" spans="1:17" ht="50.1" customHeight="1" x14ac:dyDescent="0.2">
      <c r="A212" s="2">
        <v>202</v>
      </c>
      <c r="B212" s="3" t="s">
        <v>2436</v>
      </c>
      <c r="C212" s="3" t="s">
        <v>2437</v>
      </c>
      <c r="D212" s="28" t="s">
        <v>214</v>
      </c>
      <c r="E212" s="27">
        <v>46672866</v>
      </c>
      <c r="F212" s="26" t="s">
        <v>714</v>
      </c>
      <c r="G212" s="36" t="s">
        <v>797</v>
      </c>
      <c r="H212" s="27" t="s">
        <v>1113</v>
      </c>
      <c r="I212" s="28" t="s">
        <v>1638</v>
      </c>
      <c r="J212" s="27" t="s">
        <v>1725</v>
      </c>
      <c r="K212" s="46">
        <v>3803475</v>
      </c>
      <c r="L212" s="27" t="s">
        <v>1903</v>
      </c>
      <c r="M212" s="27" t="s">
        <v>1780</v>
      </c>
      <c r="N212" s="34" t="s">
        <v>2092</v>
      </c>
      <c r="O212" s="27" t="s">
        <v>2268</v>
      </c>
      <c r="P212" s="27" t="s">
        <v>2434</v>
      </c>
      <c r="Q212" s="85"/>
    </row>
    <row r="213" spans="1:17" ht="50.1" customHeight="1" x14ac:dyDescent="0.2">
      <c r="A213" s="2">
        <v>203</v>
      </c>
      <c r="B213" s="3" t="s">
        <v>2436</v>
      </c>
      <c r="C213" s="3" t="s">
        <v>2437</v>
      </c>
      <c r="D213" s="28" t="s">
        <v>215</v>
      </c>
      <c r="E213" s="27">
        <v>16218873</v>
      </c>
      <c r="F213" s="26" t="s">
        <v>714</v>
      </c>
      <c r="G213" s="36" t="s">
        <v>797</v>
      </c>
      <c r="H213" s="27" t="s">
        <v>1114</v>
      </c>
      <c r="I213" s="28" t="s">
        <v>1638</v>
      </c>
      <c r="J213" s="27" t="s">
        <v>1725</v>
      </c>
      <c r="K213" s="46">
        <v>3803475</v>
      </c>
      <c r="L213" s="27" t="s">
        <v>1903</v>
      </c>
      <c r="M213" s="27" t="s">
        <v>1780</v>
      </c>
      <c r="N213" s="34" t="s">
        <v>2092</v>
      </c>
      <c r="O213" s="27" t="s">
        <v>2269</v>
      </c>
      <c r="P213" s="27" t="s">
        <v>2434</v>
      </c>
      <c r="Q213" s="85"/>
    </row>
    <row r="214" spans="1:17" ht="50.1" customHeight="1" x14ac:dyDescent="0.2">
      <c r="A214" s="2">
        <v>204</v>
      </c>
      <c r="B214" s="3" t="s">
        <v>2436</v>
      </c>
      <c r="C214" s="3" t="s">
        <v>2437</v>
      </c>
      <c r="D214" s="28" t="s">
        <v>216</v>
      </c>
      <c r="E214" s="27">
        <v>10009905</v>
      </c>
      <c r="F214" s="26" t="s">
        <v>714</v>
      </c>
      <c r="G214" s="36" t="s">
        <v>797</v>
      </c>
      <c r="H214" s="27" t="s">
        <v>1115</v>
      </c>
      <c r="I214" s="28" t="s">
        <v>1638</v>
      </c>
      <c r="J214" s="27" t="s">
        <v>1725</v>
      </c>
      <c r="K214" s="46">
        <v>3803475</v>
      </c>
      <c r="L214" s="27" t="s">
        <v>1903</v>
      </c>
      <c r="M214" s="27" t="s">
        <v>1780</v>
      </c>
      <c r="N214" s="34" t="s">
        <v>2092</v>
      </c>
      <c r="O214" s="27" t="s">
        <v>2270</v>
      </c>
      <c r="P214" s="27" t="s">
        <v>2434</v>
      </c>
      <c r="Q214" s="85"/>
    </row>
    <row r="215" spans="1:17" ht="50.1" customHeight="1" x14ac:dyDescent="0.2">
      <c r="A215" s="2">
        <v>205</v>
      </c>
      <c r="B215" s="3" t="s">
        <v>2436</v>
      </c>
      <c r="C215" s="3" t="s">
        <v>2437</v>
      </c>
      <c r="D215" s="28" t="s">
        <v>217</v>
      </c>
      <c r="E215" s="27">
        <v>42013854</v>
      </c>
      <c r="F215" s="26" t="s">
        <v>714</v>
      </c>
      <c r="G215" s="36" t="s">
        <v>797</v>
      </c>
      <c r="H215" s="27" t="s">
        <v>1116</v>
      </c>
      <c r="I215" s="28" t="s">
        <v>1638</v>
      </c>
      <c r="J215" s="27" t="s">
        <v>1725</v>
      </c>
      <c r="K215" s="46">
        <v>3803475</v>
      </c>
      <c r="L215" s="27" t="s">
        <v>1903</v>
      </c>
      <c r="M215" s="27" t="s">
        <v>1780</v>
      </c>
      <c r="N215" s="34" t="s">
        <v>2092</v>
      </c>
      <c r="O215" s="27" t="s">
        <v>2266</v>
      </c>
      <c r="P215" s="27" t="s">
        <v>2434</v>
      </c>
      <c r="Q215" s="85"/>
    </row>
    <row r="216" spans="1:17" ht="50.1" customHeight="1" x14ac:dyDescent="0.2">
      <c r="A216" s="2">
        <v>206</v>
      </c>
      <c r="B216" s="3" t="s">
        <v>2436</v>
      </c>
      <c r="C216" s="3" t="s">
        <v>2437</v>
      </c>
      <c r="D216" s="28" t="s">
        <v>218</v>
      </c>
      <c r="E216" s="27">
        <v>25000966</v>
      </c>
      <c r="F216" s="26" t="s">
        <v>714</v>
      </c>
      <c r="G216" s="36" t="s">
        <v>797</v>
      </c>
      <c r="H216" s="27" t="s">
        <v>1104</v>
      </c>
      <c r="I216" s="28" t="s">
        <v>1638</v>
      </c>
      <c r="J216" s="27" t="s">
        <v>1725</v>
      </c>
      <c r="K216" s="46">
        <v>3803475</v>
      </c>
      <c r="L216" s="27" t="s">
        <v>1903</v>
      </c>
      <c r="M216" s="27" t="s">
        <v>1780</v>
      </c>
      <c r="N216" s="34" t="s">
        <v>2092</v>
      </c>
      <c r="O216" s="27" t="s">
        <v>2266</v>
      </c>
      <c r="P216" s="27" t="s">
        <v>2434</v>
      </c>
      <c r="Q216" s="85"/>
    </row>
    <row r="217" spans="1:17" ht="50.1" customHeight="1" x14ac:dyDescent="0.2">
      <c r="A217" s="2">
        <v>207</v>
      </c>
      <c r="B217" s="3" t="s">
        <v>2436</v>
      </c>
      <c r="C217" s="3" t="s">
        <v>2437</v>
      </c>
      <c r="D217" s="28" t="s">
        <v>219</v>
      </c>
      <c r="E217" s="27">
        <v>25154682</v>
      </c>
      <c r="F217" s="26" t="s">
        <v>714</v>
      </c>
      <c r="G217" s="36" t="s">
        <v>798</v>
      </c>
      <c r="H217" s="27" t="s">
        <v>1073</v>
      </c>
      <c r="I217" s="28" t="s">
        <v>1648</v>
      </c>
      <c r="J217" s="27" t="s">
        <v>1725</v>
      </c>
      <c r="K217" s="46">
        <v>10252288</v>
      </c>
      <c r="L217" s="27" t="s">
        <v>1903</v>
      </c>
      <c r="M217" s="27" t="s">
        <v>1780</v>
      </c>
      <c r="N217" s="34" t="s">
        <v>2092</v>
      </c>
      <c r="O217" s="27" t="s">
        <v>2271</v>
      </c>
      <c r="P217" s="27" t="s">
        <v>2434</v>
      </c>
      <c r="Q217" s="85"/>
    </row>
    <row r="218" spans="1:17" ht="50.1" customHeight="1" x14ac:dyDescent="0.2">
      <c r="A218" s="2">
        <v>208</v>
      </c>
      <c r="B218" s="3" t="s">
        <v>2436</v>
      </c>
      <c r="C218" s="3" t="s">
        <v>2437</v>
      </c>
      <c r="D218" s="28" t="s">
        <v>220</v>
      </c>
      <c r="E218" s="27">
        <v>42001617</v>
      </c>
      <c r="F218" s="26" t="s">
        <v>715</v>
      </c>
      <c r="G218" s="36" t="s">
        <v>799</v>
      </c>
      <c r="H218" s="27" t="s">
        <v>1117</v>
      </c>
      <c r="I218" s="28" t="s">
        <v>1668</v>
      </c>
      <c r="J218" s="27" t="s">
        <v>1731</v>
      </c>
      <c r="K218" s="46">
        <v>68449680</v>
      </c>
      <c r="L218" s="27" t="s">
        <v>1928</v>
      </c>
      <c r="M218" s="27" t="s">
        <v>1784</v>
      </c>
      <c r="N218" s="34" t="s">
        <v>2092</v>
      </c>
      <c r="O218" s="65" t="s">
        <v>2272</v>
      </c>
      <c r="P218" s="27" t="s">
        <v>2434</v>
      </c>
      <c r="Q218" s="85"/>
    </row>
    <row r="219" spans="1:17" ht="50.1" customHeight="1" x14ac:dyDescent="0.2">
      <c r="A219" s="2">
        <v>209</v>
      </c>
      <c r="B219" s="3" t="s">
        <v>2436</v>
      </c>
      <c r="C219" s="3" t="s">
        <v>2437</v>
      </c>
      <c r="D219" s="28" t="s">
        <v>221</v>
      </c>
      <c r="E219" s="27">
        <v>24954528</v>
      </c>
      <c r="F219" s="26" t="s">
        <v>714</v>
      </c>
      <c r="G219" s="36" t="s">
        <v>799</v>
      </c>
      <c r="H219" s="27" t="s">
        <v>1118</v>
      </c>
      <c r="I219" s="28" t="s">
        <v>1648</v>
      </c>
      <c r="J219" s="27" t="s">
        <v>1725</v>
      </c>
      <c r="K219" s="46">
        <v>3803475</v>
      </c>
      <c r="L219" s="27" t="s">
        <v>1903</v>
      </c>
      <c r="M219" s="27" t="s">
        <v>1908</v>
      </c>
      <c r="N219" s="34" t="s">
        <v>2092</v>
      </c>
      <c r="O219" s="27" t="s">
        <v>2273</v>
      </c>
      <c r="P219" s="27" t="s">
        <v>2434</v>
      </c>
      <c r="Q219" s="85"/>
    </row>
    <row r="220" spans="1:17" ht="50.1" customHeight="1" x14ac:dyDescent="0.2">
      <c r="A220" s="2">
        <v>210</v>
      </c>
      <c r="B220" s="3" t="s">
        <v>2436</v>
      </c>
      <c r="C220" s="3" t="s">
        <v>2437</v>
      </c>
      <c r="D220" s="28" t="s">
        <v>222</v>
      </c>
      <c r="E220" s="27">
        <v>42142636</v>
      </c>
      <c r="F220" s="26" t="s">
        <v>714</v>
      </c>
      <c r="G220" s="36" t="s">
        <v>799</v>
      </c>
      <c r="H220" s="27" t="s">
        <v>1119</v>
      </c>
      <c r="I220" s="28" t="s">
        <v>1648</v>
      </c>
      <c r="J220" s="27" t="s">
        <v>1725</v>
      </c>
      <c r="K220" s="46">
        <v>3803475</v>
      </c>
      <c r="L220" s="27" t="s">
        <v>1903</v>
      </c>
      <c r="M220" s="27" t="s">
        <v>1908</v>
      </c>
      <c r="N220" s="34" t="s">
        <v>2092</v>
      </c>
      <c r="O220" s="27" t="s">
        <v>2274</v>
      </c>
      <c r="P220" s="27" t="s">
        <v>2434</v>
      </c>
      <c r="Q220" s="85"/>
    </row>
    <row r="221" spans="1:17" ht="50.1" customHeight="1" x14ac:dyDescent="0.2">
      <c r="A221" s="2">
        <v>211</v>
      </c>
      <c r="B221" s="3" t="s">
        <v>2436</v>
      </c>
      <c r="C221" s="3" t="s">
        <v>2437</v>
      </c>
      <c r="D221" s="28" t="s">
        <v>223</v>
      </c>
      <c r="E221" s="27">
        <v>4459681</v>
      </c>
      <c r="F221" s="26" t="s">
        <v>714</v>
      </c>
      <c r="G221" s="36" t="s">
        <v>799</v>
      </c>
      <c r="H221" s="27" t="s">
        <v>1120</v>
      </c>
      <c r="I221" s="28" t="s">
        <v>1648</v>
      </c>
      <c r="J221" s="27" t="s">
        <v>1725</v>
      </c>
      <c r="K221" s="46">
        <v>3803475</v>
      </c>
      <c r="L221" s="27" t="s">
        <v>1929</v>
      </c>
      <c r="M221" s="27" t="s">
        <v>1908</v>
      </c>
      <c r="N221" s="34" t="s">
        <v>2092</v>
      </c>
      <c r="O221" s="27" t="s">
        <v>2274</v>
      </c>
      <c r="P221" s="27" t="s">
        <v>2434</v>
      </c>
      <c r="Q221" s="85"/>
    </row>
    <row r="222" spans="1:17" ht="50.1" customHeight="1" x14ac:dyDescent="0.2">
      <c r="A222" s="2">
        <v>212</v>
      </c>
      <c r="B222" s="3" t="s">
        <v>2436</v>
      </c>
      <c r="C222" s="3" t="s">
        <v>2437</v>
      </c>
      <c r="D222" s="28" t="s">
        <v>224</v>
      </c>
      <c r="E222" s="27" t="s">
        <v>735</v>
      </c>
      <c r="F222" s="26" t="s">
        <v>717</v>
      </c>
      <c r="G222" s="36" t="s">
        <v>800</v>
      </c>
      <c r="H222" s="27" t="s">
        <v>1121</v>
      </c>
      <c r="I222" s="28" t="s">
        <v>1653</v>
      </c>
      <c r="J222" s="27" t="s">
        <v>1745</v>
      </c>
      <c r="K222" s="46"/>
      <c r="L222" s="27" t="s">
        <v>1930</v>
      </c>
      <c r="M222" s="27" t="s">
        <v>1931</v>
      </c>
      <c r="N222" s="34" t="s">
        <v>2092</v>
      </c>
      <c r="O222" s="91" t="s">
        <v>2479</v>
      </c>
      <c r="P222" s="27" t="s">
        <v>2431</v>
      </c>
      <c r="Q222" s="85"/>
    </row>
    <row r="223" spans="1:17" ht="50.1" customHeight="1" x14ac:dyDescent="0.2">
      <c r="A223" s="2">
        <v>213</v>
      </c>
      <c r="B223" s="3" t="s">
        <v>2436</v>
      </c>
      <c r="C223" s="3" t="s">
        <v>2437</v>
      </c>
      <c r="D223" s="28" t="s">
        <v>225</v>
      </c>
      <c r="E223" s="27">
        <v>24395253</v>
      </c>
      <c r="F223" s="26" t="s">
        <v>714</v>
      </c>
      <c r="G223" s="36" t="s">
        <v>801</v>
      </c>
      <c r="H223" s="27" t="s">
        <v>1122</v>
      </c>
      <c r="I223" s="28" t="s">
        <v>1653</v>
      </c>
      <c r="J223" s="27" t="s">
        <v>1725</v>
      </c>
      <c r="K223" s="46">
        <v>3803475</v>
      </c>
      <c r="L223" s="27" t="s">
        <v>1903</v>
      </c>
      <c r="M223" s="27" t="s">
        <v>1908</v>
      </c>
      <c r="N223" s="34" t="s">
        <v>2092</v>
      </c>
      <c r="O223" s="27" t="s">
        <v>2275</v>
      </c>
      <c r="P223" s="27" t="s">
        <v>2434</v>
      </c>
      <c r="Q223" s="85"/>
    </row>
    <row r="224" spans="1:17" ht="50.1" customHeight="1" x14ac:dyDescent="0.2">
      <c r="A224" s="2">
        <v>214</v>
      </c>
      <c r="B224" s="3" t="s">
        <v>2436</v>
      </c>
      <c r="C224" s="3" t="s">
        <v>2437</v>
      </c>
      <c r="D224" s="28" t="s">
        <v>226</v>
      </c>
      <c r="E224" s="27">
        <v>26473421</v>
      </c>
      <c r="F224" s="26" t="s">
        <v>714</v>
      </c>
      <c r="G224" s="36" t="s">
        <v>801</v>
      </c>
      <c r="H224" s="27" t="s">
        <v>1123</v>
      </c>
      <c r="I224" s="28" t="s">
        <v>1653</v>
      </c>
      <c r="J224" s="27" t="s">
        <v>1725</v>
      </c>
      <c r="K224" s="46">
        <v>3803475</v>
      </c>
      <c r="L224" s="27" t="s">
        <v>1903</v>
      </c>
      <c r="M224" s="27" t="s">
        <v>1908</v>
      </c>
      <c r="N224" s="34" t="s">
        <v>2092</v>
      </c>
      <c r="O224" s="27" t="s">
        <v>2276</v>
      </c>
      <c r="P224" s="27" t="s">
        <v>2434</v>
      </c>
      <c r="Q224" s="85"/>
    </row>
    <row r="225" spans="1:17" ht="50.1" customHeight="1" x14ac:dyDescent="0.2">
      <c r="A225" s="2">
        <v>215</v>
      </c>
      <c r="B225" s="3" t="s">
        <v>2436</v>
      </c>
      <c r="C225" s="3" t="s">
        <v>2437</v>
      </c>
      <c r="D225" s="28" t="s">
        <v>227</v>
      </c>
      <c r="E225" s="27">
        <v>1087990752</v>
      </c>
      <c r="F225" s="26" t="s">
        <v>714</v>
      </c>
      <c r="G225" s="36" t="s">
        <v>801</v>
      </c>
      <c r="H225" s="27" t="s">
        <v>1124</v>
      </c>
      <c r="I225" s="28" t="s">
        <v>1653</v>
      </c>
      <c r="J225" s="27" t="s">
        <v>1725</v>
      </c>
      <c r="K225" s="46">
        <v>3803475</v>
      </c>
      <c r="L225" s="27" t="s">
        <v>1903</v>
      </c>
      <c r="M225" s="27" t="s">
        <v>1908</v>
      </c>
      <c r="N225" s="34" t="s">
        <v>2092</v>
      </c>
      <c r="O225" s="27" t="s">
        <v>2275</v>
      </c>
      <c r="P225" s="27" t="s">
        <v>2434</v>
      </c>
      <c r="Q225" s="85"/>
    </row>
    <row r="226" spans="1:17" ht="50.1" customHeight="1" x14ac:dyDescent="0.2">
      <c r="A226" s="2">
        <v>216</v>
      </c>
      <c r="B226" s="3" t="s">
        <v>2436</v>
      </c>
      <c r="C226" s="3" t="s">
        <v>2437</v>
      </c>
      <c r="D226" s="28" t="s">
        <v>228</v>
      </c>
      <c r="E226" s="27">
        <v>42099744</v>
      </c>
      <c r="F226" s="26" t="s">
        <v>714</v>
      </c>
      <c r="G226" s="36" t="s">
        <v>801</v>
      </c>
      <c r="H226" s="27" t="s">
        <v>1125</v>
      </c>
      <c r="I226" s="28" t="s">
        <v>1653</v>
      </c>
      <c r="J226" s="27" t="s">
        <v>1725</v>
      </c>
      <c r="K226" s="46">
        <v>3803475</v>
      </c>
      <c r="L226" s="27" t="s">
        <v>1903</v>
      </c>
      <c r="M226" s="27" t="s">
        <v>1908</v>
      </c>
      <c r="N226" s="34" t="s">
        <v>2092</v>
      </c>
      <c r="O226" s="27" t="s">
        <v>2275</v>
      </c>
      <c r="P226" s="27" t="s">
        <v>2434</v>
      </c>
      <c r="Q226" s="85"/>
    </row>
    <row r="227" spans="1:17" ht="50.1" customHeight="1" x14ac:dyDescent="0.2">
      <c r="A227" s="2">
        <v>217</v>
      </c>
      <c r="B227" s="3" t="s">
        <v>2436</v>
      </c>
      <c r="C227" s="3" t="s">
        <v>2437</v>
      </c>
      <c r="D227" s="28" t="s">
        <v>229</v>
      </c>
      <c r="E227" s="27">
        <v>42062684</v>
      </c>
      <c r="F227" s="26" t="s">
        <v>714</v>
      </c>
      <c r="G227" s="36" t="s">
        <v>801</v>
      </c>
      <c r="H227" s="27" t="s">
        <v>1111</v>
      </c>
      <c r="I227" s="28" t="s">
        <v>1653</v>
      </c>
      <c r="J227" s="27" t="s">
        <v>1725</v>
      </c>
      <c r="K227" s="46">
        <v>3803475</v>
      </c>
      <c r="L227" s="27" t="s">
        <v>1903</v>
      </c>
      <c r="M227" s="27" t="s">
        <v>1908</v>
      </c>
      <c r="N227" s="34" t="s">
        <v>2092</v>
      </c>
      <c r="O227" s="27" t="s">
        <v>2275</v>
      </c>
      <c r="P227" s="27" t="s">
        <v>2434</v>
      </c>
      <c r="Q227" s="85"/>
    </row>
    <row r="228" spans="1:17" ht="50.1" customHeight="1" x14ac:dyDescent="0.2">
      <c r="A228" s="2">
        <v>218</v>
      </c>
      <c r="B228" s="3" t="s">
        <v>2436</v>
      </c>
      <c r="C228" s="3" t="s">
        <v>2437</v>
      </c>
      <c r="D228" s="28" t="s">
        <v>230</v>
      </c>
      <c r="E228" s="27">
        <v>42150591</v>
      </c>
      <c r="F228" s="26" t="s">
        <v>714</v>
      </c>
      <c r="G228" s="36" t="s">
        <v>801</v>
      </c>
      <c r="H228" s="27" t="s">
        <v>1126</v>
      </c>
      <c r="I228" s="28" t="s">
        <v>1653</v>
      </c>
      <c r="J228" s="27" t="s">
        <v>1725</v>
      </c>
      <c r="K228" s="46">
        <v>3803475</v>
      </c>
      <c r="L228" s="27" t="s">
        <v>1903</v>
      </c>
      <c r="M228" s="27" t="s">
        <v>1908</v>
      </c>
      <c r="N228" s="34" t="s">
        <v>2092</v>
      </c>
      <c r="O228" s="27" t="s">
        <v>2275</v>
      </c>
      <c r="P228" s="27" t="s">
        <v>2434</v>
      </c>
      <c r="Q228" s="85"/>
    </row>
    <row r="229" spans="1:17" ht="50.1" customHeight="1" x14ac:dyDescent="0.2">
      <c r="A229" s="2">
        <v>219</v>
      </c>
      <c r="B229" s="3" t="s">
        <v>2436</v>
      </c>
      <c r="C229" s="3" t="s">
        <v>2437</v>
      </c>
      <c r="D229" s="28" t="s">
        <v>231</v>
      </c>
      <c r="E229" s="27">
        <v>42109632</v>
      </c>
      <c r="F229" s="26" t="s">
        <v>714</v>
      </c>
      <c r="G229" s="36" t="s">
        <v>801</v>
      </c>
      <c r="H229" s="27" t="s">
        <v>1127</v>
      </c>
      <c r="I229" s="28" t="s">
        <v>1653</v>
      </c>
      <c r="J229" s="27" t="s">
        <v>1725</v>
      </c>
      <c r="K229" s="46">
        <v>3803475</v>
      </c>
      <c r="L229" s="27" t="s">
        <v>1903</v>
      </c>
      <c r="M229" s="27" t="s">
        <v>1908</v>
      </c>
      <c r="N229" s="34" t="s">
        <v>2092</v>
      </c>
      <c r="O229" s="27" t="s">
        <v>2275</v>
      </c>
      <c r="P229" s="27" t="s">
        <v>2434</v>
      </c>
      <c r="Q229" s="85"/>
    </row>
    <row r="230" spans="1:17" ht="50.1" customHeight="1" x14ac:dyDescent="0.2">
      <c r="A230" s="2">
        <v>220</v>
      </c>
      <c r="B230" s="3" t="s">
        <v>2436</v>
      </c>
      <c r="C230" s="3" t="s">
        <v>2437</v>
      </c>
      <c r="D230" s="28" t="s">
        <v>232</v>
      </c>
      <c r="E230" s="27">
        <v>1092912868</v>
      </c>
      <c r="F230" s="26" t="s">
        <v>714</v>
      </c>
      <c r="G230" s="36" t="s">
        <v>802</v>
      </c>
      <c r="H230" s="27" t="s">
        <v>1128</v>
      </c>
      <c r="I230" s="28" t="s">
        <v>1648</v>
      </c>
      <c r="J230" s="27" t="s">
        <v>1725</v>
      </c>
      <c r="K230" s="46">
        <v>3803475</v>
      </c>
      <c r="L230" s="27" t="s">
        <v>1903</v>
      </c>
      <c r="M230" s="27" t="s">
        <v>1908</v>
      </c>
      <c r="N230" s="34" t="s">
        <v>2092</v>
      </c>
      <c r="O230" s="27" t="s">
        <v>2260</v>
      </c>
      <c r="P230" s="27" t="s">
        <v>2434</v>
      </c>
      <c r="Q230" s="85"/>
    </row>
    <row r="231" spans="1:17" ht="50.1" customHeight="1" x14ac:dyDescent="0.2">
      <c r="A231" s="2">
        <v>221</v>
      </c>
      <c r="B231" s="3" t="s">
        <v>2436</v>
      </c>
      <c r="C231" s="3" t="s">
        <v>2437</v>
      </c>
      <c r="D231" s="28" t="s">
        <v>233</v>
      </c>
      <c r="E231" s="27">
        <v>10003732</v>
      </c>
      <c r="F231" s="26" t="s">
        <v>714</v>
      </c>
      <c r="G231" s="36" t="s">
        <v>802</v>
      </c>
      <c r="H231" s="27" t="s">
        <v>1111</v>
      </c>
      <c r="I231" s="28" t="s">
        <v>1648</v>
      </c>
      <c r="J231" s="27" t="s">
        <v>1725</v>
      </c>
      <c r="K231" s="46">
        <v>3803475</v>
      </c>
      <c r="L231" s="27" t="s">
        <v>1903</v>
      </c>
      <c r="M231" s="27" t="s">
        <v>1908</v>
      </c>
      <c r="N231" s="34" t="s">
        <v>2092</v>
      </c>
      <c r="O231" s="27" t="s">
        <v>2260</v>
      </c>
      <c r="P231" s="27" t="s">
        <v>2434</v>
      </c>
      <c r="Q231" s="85"/>
    </row>
    <row r="232" spans="1:17" ht="50.1" customHeight="1" x14ac:dyDescent="0.2">
      <c r="A232" s="2">
        <v>222</v>
      </c>
      <c r="B232" s="3" t="s">
        <v>2436</v>
      </c>
      <c r="C232" s="3" t="s">
        <v>2437</v>
      </c>
      <c r="D232" s="28" t="s">
        <v>234</v>
      </c>
      <c r="E232" s="27">
        <v>10009977</v>
      </c>
      <c r="F232" s="26" t="s">
        <v>714</v>
      </c>
      <c r="G232" s="36" t="s">
        <v>802</v>
      </c>
      <c r="H232" s="27" t="s">
        <v>1129</v>
      </c>
      <c r="I232" s="28" t="s">
        <v>1648</v>
      </c>
      <c r="J232" s="27" t="s">
        <v>1725</v>
      </c>
      <c r="K232" s="46">
        <v>3803475</v>
      </c>
      <c r="L232" s="27" t="s">
        <v>1903</v>
      </c>
      <c r="M232" s="27" t="s">
        <v>1908</v>
      </c>
      <c r="N232" s="34" t="s">
        <v>2092</v>
      </c>
      <c r="O232" s="27" t="s">
        <v>2260</v>
      </c>
      <c r="P232" s="27" t="s">
        <v>2434</v>
      </c>
      <c r="Q232" s="85"/>
    </row>
    <row r="233" spans="1:17" ht="50.1" customHeight="1" x14ac:dyDescent="0.2">
      <c r="A233" s="2">
        <v>223</v>
      </c>
      <c r="B233" s="3" t="s">
        <v>2436</v>
      </c>
      <c r="C233" s="3" t="s">
        <v>2437</v>
      </c>
      <c r="D233" s="28" t="s">
        <v>235</v>
      </c>
      <c r="E233" s="27">
        <v>30299151</v>
      </c>
      <c r="F233" s="26" t="s">
        <v>714</v>
      </c>
      <c r="G233" s="36" t="s">
        <v>802</v>
      </c>
      <c r="H233" s="27" t="s">
        <v>1130</v>
      </c>
      <c r="I233" s="28" t="s">
        <v>1648</v>
      </c>
      <c r="J233" s="27" t="s">
        <v>1725</v>
      </c>
      <c r="K233" s="46">
        <v>3803475</v>
      </c>
      <c r="L233" s="27" t="s">
        <v>1903</v>
      </c>
      <c r="M233" s="27" t="s">
        <v>1908</v>
      </c>
      <c r="N233" s="34" t="s">
        <v>2092</v>
      </c>
      <c r="O233" s="27" t="s">
        <v>2260</v>
      </c>
      <c r="P233" s="27" t="s">
        <v>2434</v>
      </c>
      <c r="Q233" s="85"/>
    </row>
    <row r="234" spans="1:17" ht="50.1" customHeight="1" x14ac:dyDescent="0.2">
      <c r="A234" s="2">
        <v>224</v>
      </c>
      <c r="B234" s="3" t="s">
        <v>2436</v>
      </c>
      <c r="C234" s="3" t="s">
        <v>2437</v>
      </c>
      <c r="D234" s="28" t="s">
        <v>236</v>
      </c>
      <c r="E234" s="27">
        <v>25191691</v>
      </c>
      <c r="F234" s="26" t="s">
        <v>714</v>
      </c>
      <c r="G234" s="36" t="s">
        <v>802</v>
      </c>
      <c r="H234" s="27" t="s">
        <v>1131</v>
      </c>
      <c r="I234" s="28" t="s">
        <v>1648</v>
      </c>
      <c r="J234" s="27" t="s">
        <v>1725</v>
      </c>
      <c r="K234" s="46">
        <v>3803475</v>
      </c>
      <c r="L234" s="27" t="s">
        <v>1903</v>
      </c>
      <c r="M234" s="27" t="s">
        <v>1908</v>
      </c>
      <c r="N234" s="34" t="s">
        <v>2092</v>
      </c>
      <c r="O234" s="27" t="s">
        <v>2241</v>
      </c>
      <c r="P234" s="27" t="s">
        <v>2434</v>
      </c>
      <c r="Q234" s="85"/>
    </row>
    <row r="235" spans="1:17" ht="50.1" customHeight="1" x14ac:dyDescent="0.2">
      <c r="A235" s="2">
        <v>225</v>
      </c>
      <c r="B235" s="3" t="s">
        <v>2436</v>
      </c>
      <c r="C235" s="3" t="s">
        <v>2437</v>
      </c>
      <c r="D235" s="28" t="s">
        <v>237</v>
      </c>
      <c r="E235" s="27">
        <v>14214351</v>
      </c>
      <c r="F235" s="26" t="s">
        <v>714</v>
      </c>
      <c r="G235" s="36" t="s">
        <v>803</v>
      </c>
      <c r="H235" s="27" t="s">
        <v>1132</v>
      </c>
      <c r="I235" s="28" t="s">
        <v>1669</v>
      </c>
      <c r="J235" s="27" t="s">
        <v>1757</v>
      </c>
      <c r="K235" s="46">
        <v>5390000</v>
      </c>
      <c r="L235" s="27" t="s">
        <v>1932</v>
      </c>
      <c r="M235" s="27" t="s">
        <v>1778</v>
      </c>
      <c r="N235" s="34" t="s">
        <v>2092</v>
      </c>
      <c r="O235" s="27" t="s">
        <v>2277</v>
      </c>
      <c r="P235" s="27" t="s">
        <v>2434</v>
      </c>
      <c r="Q235" s="85"/>
    </row>
    <row r="236" spans="1:17" ht="50.1" customHeight="1" x14ac:dyDescent="0.2">
      <c r="A236" s="2">
        <v>226</v>
      </c>
      <c r="B236" s="3" t="s">
        <v>2436</v>
      </c>
      <c r="C236" s="3" t="s">
        <v>2437</v>
      </c>
      <c r="D236" s="28" t="s">
        <v>238</v>
      </c>
      <c r="E236" s="27">
        <v>10078002</v>
      </c>
      <c r="F236" s="26" t="s">
        <v>714</v>
      </c>
      <c r="G236" s="36" t="s">
        <v>804</v>
      </c>
      <c r="H236" s="27" t="s">
        <v>1133</v>
      </c>
      <c r="I236" s="28" t="s">
        <v>1653</v>
      </c>
      <c r="J236" s="27" t="s">
        <v>1725</v>
      </c>
      <c r="K236" s="46">
        <v>3803475</v>
      </c>
      <c r="L236" s="27" t="s">
        <v>1903</v>
      </c>
      <c r="M236" s="27" t="s">
        <v>1908</v>
      </c>
      <c r="N236" s="34" t="s">
        <v>2092</v>
      </c>
      <c r="O236" s="27" t="s">
        <v>2278</v>
      </c>
      <c r="P236" s="27" t="s">
        <v>2434</v>
      </c>
      <c r="Q236" s="85"/>
    </row>
    <row r="237" spans="1:17" ht="50.1" customHeight="1" x14ac:dyDescent="0.2">
      <c r="A237" s="2">
        <v>227</v>
      </c>
      <c r="B237" s="3" t="s">
        <v>2436</v>
      </c>
      <c r="C237" s="3" t="s">
        <v>2437</v>
      </c>
      <c r="D237" s="28" t="s">
        <v>239</v>
      </c>
      <c r="E237" s="27">
        <v>1088271599</v>
      </c>
      <c r="F237" s="26" t="s">
        <v>715</v>
      </c>
      <c r="G237" s="36" t="s">
        <v>805</v>
      </c>
      <c r="H237" s="27" t="s">
        <v>1134</v>
      </c>
      <c r="I237" s="28" t="s">
        <v>1638</v>
      </c>
      <c r="J237" s="27" t="s">
        <v>1731</v>
      </c>
      <c r="K237" s="46">
        <v>123200000</v>
      </c>
      <c r="L237" s="27" t="s">
        <v>1933</v>
      </c>
      <c r="M237" s="27" t="s">
        <v>1784</v>
      </c>
      <c r="N237" s="34" t="s">
        <v>2092</v>
      </c>
      <c r="O237" s="65" t="s">
        <v>2279</v>
      </c>
      <c r="P237" s="27" t="s">
        <v>2434</v>
      </c>
      <c r="Q237" s="85"/>
    </row>
    <row r="238" spans="1:17" ht="50.1" customHeight="1" x14ac:dyDescent="0.2">
      <c r="A238" s="2">
        <v>228</v>
      </c>
      <c r="B238" s="3" t="s">
        <v>2436</v>
      </c>
      <c r="C238" s="3" t="s">
        <v>2437</v>
      </c>
      <c r="D238" s="28" t="s">
        <v>240</v>
      </c>
      <c r="E238" s="27"/>
      <c r="F238" s="26" t="s">
        <v>715</v>
      </c>
      <c r="G238" s="36" t="s">
        <v>806</v>
      </c>
      <c r="H238" s="27" t="s">
        <v>1135</v>
      </c>
      <c r="I238" s="28" t="s">
        <v>1670</v>
      </c>
      <c r="J238" s="27" t="s">
        <v>1745</v>
      </c>
      <c r="K238" s="46"/>
      <c r="L238" s="27" t="s">
        <v>1934</v>
      </c>
      <c r="M238" s="27" t="s">
        <v>1784</v>
      </c>
      <c r="N238" s="34" t="s">
        <v>2092</v>
      </c>
      <c r="O238" s="40" t="s">
        <v>2280</v>
      </c>
      <c r="P238" s="27" t="s">
        <v>2438</v>
      </c>
      <c r="Q238" s="85"/>
    </row>
    <row r="239" spans="1:17" ht="50.1" customHeight="1" x14ac:dyDescent="0.2">
      <c r="A239" s="2">
        <v>229</v>
      </c>
      <c r="B239" s="3" t="s">
        <v>2436</v>
      </c>
      <c r="C239" s="3" t="s">
        <v>2437</v>
      </c>
      <c r="D239" s="28" t="s">
        <v>241</v>
      </c>
      <c r="E239" s="27">
        <v>42125420</v>
      </c>
      <c r="F239" s="26" t="s">
        <v>715</v>
      </c>
      <c r="G239" s="36" t="s">
        <v>807</v>
      </c>
      <c r="H239" s="27" t="s">
        <v>1136</v>
      </c>
      <c r="I239" s="28" t="s">
        <v>1638</v>
      </c>
      <c r="J239" s="27" t="s">
        <v>1752</v>
      </c>
      <c r="K239" s="46">
        <v>277200000</v>
      </c>
      <c r="L239" s="27" t="s">
        <v>1935</v>
      </c>
      <c r="M239" s="27" t="s">
        <v>1778</v>
      </c>
      <c r="N239" s="34" t="s">
        <v>2092</v>
      </c>
      <c r="O239" s="36" t="s">
        <v>2281</v>
      </c>
      <c r="P239" s="27" t="s">
        <v>2434</v>
      </c>
      <c r="Q239" s="85"/>
    </row>
    <row r="240" spans="1:17" ht="50.1" customHeight="1" x14ac:dyDescent="0.2">
      <c r="A240" s="2">
        <v>230</v>
      </c>
      <c r="B240" s="3" t="s">
        <v>2436</v>
      </c>
      <c r="C240" s="3" t="s">
        <v>2437</v>
      </c>
      <c r="D240" s="28" t="s">
        <v>242</v>
      </c>
      <c r="E240" s="27">
        <v>24918006</v>
      </c>
      <c r="F240" s="26" t="s">
        <v>714</v>
      </c>
      <c r="G240" s="36" t="s">
        <v>808</v>
      </c>
      <c r="H240" s="27" t="s">
        <v>1137</v>
      </c>
      <c r="I240" s="28" t="s">
        <v>1638</v>
      </c>
      <c r="J240" s="27" t="s">
        <v>1725</v>
      </c>
      <c r="K240" s="46">
        <v>3803475</v>
      </c>
      <c r="L240" s="27" t="s">
        <v>1903</v>
      </c>
      <c r="M240" s="27" t="s">
        <v>1908</v>
      </c>
      <c r="N240" s="34" t="s">
        <v>2092</v>
      </c>
      <c r="O240" s="27" t="s">
        <v>2282</v>
      </c>
      <c r="P240" s="27" t="s">
        <v>2434</v>
      </c>
      <c r="Q240" s="85"/>
    </row>
    <row r="241" spans="1:17" ht="50.1" customHeight="1" x14ac:dyDescent="0.2">
      <c r="A241" s="2">
        <v>231</v>
      </c>
      <c r="B241" s="3" t="s">
        <v>2436</v>
      </c>
      <c r="C241" s="3" t="s">
        <v>2437</v>
      </c>
      <c r="D241" s="28" t="s">
        <v>243</v>
      </c>
      <c r="E241" s="27"/>
      <c r="F241" s="26" t="s">
        <v>715</v>
      </c>
      <c r="G241" s="36" t="s">
        <v>808</v>
      </c>
      <c r="H241" s="27" t="s">
        <v>1138</v>
      </c>
      <c r="I241" s="28" t="s">
        <v>1638</v>
      </c>
      <c r="J241" s="27" t="s">
        <v>1731</v>
      </c>
      <c r="K241" s="46">
        <v>308000000</v>
      </c>
      <c r="L241" s="27" t="s">
        <v>1936</v>
      </c>
      <c r="M241" s="27" t="s">
        <v>1784</v>
      </c>
      <c r="N241" s="34" t="s">
        <v>2092</v>
      </c>
      <c r="O241" s="65" t="s">
        <v>2283</v>
      </c>
      <c r="P241" s="27" t="s">
        <v>2434</v>
      </c>
      <c r="Q241" s="85"/>
    </row>
    <row r="242" spans="1:17" ht="50.1" customHeight="1" x14ac:dyDescent="0.2">
      <c r="A242" s="2">
        <v>232</v>
      </c>
      <c r="B242" s="3" t="s">
        <v>2436</v>
      </c>
      <c r="C242" s="3" t="s">
        <v>2437</v>
      </c>
      <c r="D242" s="28" t="s">
        <v>244</v>
      </c>
      <c r="E242" s="27"/>
      <c r="F242" s="26" t="s">
        <v>717</v>
      </c>
      <c r="G242" s="36" t="s">
        <v>809</v>
      </c>
      <c r="H242" s="27" t="s">
        <v>1139</v>
      </c>
      <c r="I242" s="28" t="s">
        <v>1646</v>
      </c>
      <c r="J242" s="27" t="s">
        <v>1758</v>
      </c>
      <c r="K242" s="46"/>
      <c r="L242" s="27" t="s">
        <v>1937</v>
      </c>
      <c r="M242" s="27" t="s">
        <v>1784</v>
      </c>
      <c r="N242" s="34" t="s">
        <v>2092</v>
      </c>
      <c r="O242" s="27" t="s">
        <v>2284</v>
      </c>
      <c r="P242" s="27" t="s">
        <v>2434</v>
      </c>
      <c r="Q242" s="85"/>
    </row>
    <row r="243" spans="1:17" ht="50.1" customHeight="1" x14ac:dyDescent="0.2">
      <c r="A243" s="2">
        <v>233</v>
      </c>
      <c r="B243" s="3" t="s">
        <v>2436</v>
      </c>
      <c r="C243" s="3" t="s">
        <v>2437</v>
      </c>
      <c r="D243" s="28" t="s">
        <v>245</v>
      </c>
      <c r="E243" s="27">
        <v>42065993</v>
      </c>
      <c r="F243" s="27" t="s">
        <v>734</v>
      </c>
      <c r="G243" s="36" t="s">
        <v>810</v>
      </c>
      <c r="H243" s="27" t="s">
        <v>1140</v>
      </c>
      <c r="I243" s="28" t="s">
        <v>1638</v>
      </c>
      <c r="J243" s="27" t="s">
        <v>1745</v>
      </c>
      <c r="K243" s="46">
        <v>2057352</v>
      </c>
      <c r="L243" s="27" t="s">
        <v>1938</v>
      </c>
      <c r="M243" s="27" t="s">
        <v>1923</v>
      </c>
      <c r="N243" s="36" t="s">
        <v>2092</v>
      </c>
      <c r="O243" s="90" t="s">
        <v>2480</v>
      </c>
      <c r="P243" s="27" t="s">
        <v>2438</v>
      </c>
      <c r="Q243" s="85"/>
    </row>
    <row r="244" spans="1:17" ht="50.1" customHeight="1" x14ac:dyDescent="0.2">
      <c r="A244" s="2">
        <v>234</v>
      </c>
      <c r="B244" s="3" t="s">
        <v>2436</v>
      </c>
      <c r="C244" s="3" t="s">
        <v>2437</v>
      </c>
      <c r="D244" s="28" t="s">
        <v>246</v>
      </c>
      <c r="E244" s="27" t="s">
        <v>736</v>
      </c>
      <c r="F244" s="26" t="s">
        <v>714</v>
      </c>
      <c r="G244" s="36" t="s">
        <v>811</v>
      </c>
      <c r="H244" s="27" t="s">
        <v>1141</v>
      </c>
      <c r="I244" s="28" t="s">
        <v>1657</v>
      </c>
      <c r="J244" s="27" t="s">
        <v>1759</v>
      </c>
      <c r="K244" s="46">
        <v>1265570</v>
      </c>
      <c r="L244" s="27" t="s">
        <v>1939</v>
      </c>
      <c r="M244" s="27" t="s">
        <v>1923</v>
      </c>
      <c r="N244" s="34" t="s">
        <v>2092</v>
      </c>
      <c r="O244" s="27" t="s">
        <v>2285</v>
      </c>
      <c r="P244" s="27" t="s">
        <v>2434</v>
      </c>
      <c r="Q244" s="85"/>
    </row>
    <row r="245" spans="1:17" ht="50.1" customHeight="1" x14ac:dyDescent="0.2">
      <c r="A245" s="2">
        <v>235</v>
      </c>
      <c r="B245" s="3" t="s">
        <v>2436</v>
      </c>
      <c r="C245" s="3" t="s">
        <v>2437</v>
      </c>
      <c r="D245" s="28" t="s">
        <v>247</v>
      </c>
      <c r="E245" s="27">
        <v>42070450</v>
      </c>
      <c r="F245" s="26" t="s">
        <v>714</v>
      </c>
      <c r="G245" s="36" t="s">
        <v>812</v>
      </c>
      <c r="H245" s="27" t="s">
        <v>1142</v>
      </c>
      <c r="I245" s="28" t="s">
        <v>1653</v>
      </c>
      <c r="J245" s="27" t="s">
        <v>1725</v>
      </c>
      <c r="K245" s="46">
        <v>3803475</v>
      </c>
      <c r="L245" s="27" t="s">
        <v>1903</v>
      </c>
      <c r="M245" s="27" t="s">
        <v>1908</v>
      </c>
      <c r="N245" s="34" t="s">
        <v>2092</v>
      </c>
      <c r="O245" s="27" t="s">
        <v>2286</v>
      </c>
      <c r="P245" s="27" t="s">
        <v>2434</v>
      </c>
      <c r="Q245" s="85"/>
    </row>
    <row r="246" spans="1:17" ht="50.1" customHeight="1" x14ac:dyDescent="0.2">
      <c r="A246" s="2">
        <v>236</v>
      </c>
      <c r="B246" s="3" t="s">
        <v>2436</v>
      </c>
      <c r="C246" s="3" t="s">
        <v>2437</v>
      </c>
      <c r="D246" s="28" t="s">
        <v>248</v>
      </c>
      <c r="E246" s="27">
        <v>24760405</v>
      </c>
      <c r="F246" s="26" t="s">
        <v>714</v>
      </c>
      <c r="G246" s="36" t="s">
        <v>812</v>
      </c>
      <c r="H246" s="27" t="s">
        <v>1143</v>
      </c>
      <c r="I246" s="28" t="s">
        <v>1653</v>
      </c>
      <c r="J246" s="27" t="s">
        <v>1725</v>
      </c>
      <c r="K246" s="46">
        <v>3803475</v>
      </c>
      <c r="L246" s="27" t="s">
        <v>1903</v>
      </c>
      <c r="M246" s="27" t="s">
        <v>1908</v>
      </c>
      <c r="N246" s="34" t="s">
        <v>2092</v>
      </c>
      <c r="O246" s="27" t="s">
        <v>2287</v>
      </c>
      <c r="P246" s="27" t="s">
        <v>2434</v>
      </c>
      <c r="Q246" s="85"/>
    </row>
    <row r="247" spans="1:17" ht="50.1" customHeight="1" x14ac:dyDescent="0.2">
      <c r="A247" s="2">
        <v>237</v>
      </c>
      <c r="B247" s="3" t="s">
        <v>2436</v>
      </c>
      <c r="C247" s="3" t="s">
        <v>2437</v>
      </c>
      <c r="D247" s="28" t="s">
        <v>249</v>
      </c>
      <c r="E247" s="27">
        <v>4574377</v>
      </c>
      <c r="F247" s="26" t="s">
        <v>715</v>
      </c>
      <c r="G247" s="36" t="s">
        <v>813</v>
      </c>
      <c r="H247" s="27" t="s">
        <v>1144</v>
      </c>
      <c r="I247" s="28" t="s">
        <v>1653</v>
      </c>
      <c r="J247" s="27" t="s">
        <v>1749</v>
      </c>
      <c r="K247" s="47">
        <v>1060279535</v>
      </c>
      <c r="L247" s="27" t="s">
        <v>1940</v>
      </c>
      <c r="M247" s="27" t="s">
        <v>1941</v>
      </c>
      <c r="N247" s="34" t="s">
        <v>2092</v>
      </c>
      <c r="O247" s="27" t="s">
        <v>2288</v>
      </c>
      <c r="P247" s="27" t="s">
        <v>2434</v>
      </c>
      <c r="Q247" s="85"/>
    </row>
    <row r="248" spans="1:17" ht="50.1" customHeight="1" x14ac:dyDescent="0.2">
      <c r="A248" s="2">
        <v>238</v>
      </c>
      <c r="B248" s="3" t="s">
        <v>2436</v>
      </c>
      <c r="C248" s="3" t="s">
        <v>2437</v>
      </c>
      <c r="D248" s="28" t="s">
        <v>250</v>
      </c>
      <c r="E248" s="27"/>
      <c r="F248" s="26" t="s">
        <v>714</v>
      </c>
      <c r="G248" s="36" t="s">
        <v>814</v>
      </c>
      <c r="H248" s="27" t="s">
        <v>1145</v>
      </c>
      <c r="I248" s="28" t="s">
        <v>1643</v>
      </c>
      <c r="J248" s="27" t="s">
        <v>1725</v>
      </c>
      <c r="K248" s="46">
        <v>3803475</v>
      </c>
      <c r="L248" s="27" t="s">
        <v>1903</v>
      </c>
      <c r="M248" s="27" t="s">
        <v>1908</v>
      </c>
      <c r="N248" s="34" t="s">
        <v>2092</v>
      </c>
      <c r="O248" s="27" t="s">
        <v>2289</v>
      </c>
      <c r="P248" s="27" t="s">
        <v>2434</v>
      </c>
      <c r="Q248" s="85"/>
    </row>
    <row r="249" spans="1:17" ht="50.1" customHeight="1" x14ac:dyDescent="0.2">
      <c r="A249" s="2">
        <v>239</v>
      </c>
      <c r="B249" s="3" t="s">
        <v>2436</v>
      </c>
      <c r="C249" s="3" t="s">
        <v>2437</v>
      </c>
      <c r="D249" s="28" t="s">
        <v>251</v>
      </c>
      <c r="E249" s="27">
        <v>18604175</v>
      </c>
      <c r="F249" s="26" t="s">
        <v>714</v>
      </c>
      <c r="G249" s="36" t="s">
        <v>814</v>
      </c>
      <c r="H249" s="27" t="s">
        <v>1146</v>
      </c>
      <c r="I249" s="28" t="s">
        <v>1643</v>
      </c>
      <c r="J249" s="27" t="s">
        <v>1725</v>
      </c>
      <c r="K249" s="46">
        <v>3803475</v>
      </c>
      <c r="L249" s="27" t="s">
        <v>1903</v>
      </c>
      <c r="M249" s="27" t="s">
        <v>1908</v>
      </c>
      <c r="N249" s="34" t="s">
        <v>2092</v>
      </c>
      <c r="O249" s="27" t="s">
        <v>2290</v>
      </c>
      <c r="P249" s="27" t="s">
        <v>2434</v>
      </c>
      <c r="Q249" s="85"/>
    </row>
    <row r="250" spans="1:17" ht="50.1" customHeight="1" x14ac:dyDescent="0.2">
      <c r="A250" s="2">
        <v>240</v>
      </c>
      <c r="B250" s="3" t="s">
        <v>2436</v>
      </c>
      <c r="C250" s="3" t="s">
        <v>2437</v>
      </c>
      <c r="D250" s="28" t="s">
        <v>252</v>
      </c>
      <c r="E250" s="27"/>
      <c r="F250" s="26" t="s">
        <v>714</v>
      </c>
      <c r="G250" s="36" t="s">
        <v>815</v>
      </c>
      <c r="H250" s="27" t="s">
        <v>1147</v>
      </c>
      <c r="I250" s="28" t="s">
        <v>1657</v>
      </c>
      <c r="J250" s="27" t="s">
        <v>1725</v>
      </c>
      <c r="K250" s="46">
        <v>7795780</v>
      </c>
      <c r="L250" s="27" t="s">
        <v>1942</v>
      </c>
      <c r="M250" s="27" t="s">
        <v>1908</v>
      </c>
      <c r="N250" s="34" t="s">
        <v>2092</v>
      </c>
      <c r="O250" s="27" t="s">
        <v>2291</v>
      </c>
      <c r="P250" s="27" t="s">
        <v>2434</v>
      </c>
      <c r="Q250" s="85"/>
    </row>
    <row r="251" spans="1:17" ht="50.1" customHeight="1" x14ac:dyDescent="0.2">
      <c r="A251" s="2">
        <v>241</v>
      </c>
      <c r="B251" s="3" t="s">
        <v>2436</v>
      </c>
      <c r="C251" s="3" t="s">
        <v>2437</v>
      </c>
      <c r="D251" s="28" t="s">
        <v>253</v>
      </c>
      <c r="E251" s="27">
        <v>18560942</v>
      </c>
      <c r="F251" s="26" t="s">
        <v>714</v>
      </c>
      <c r="G251" s="36" t="s">
        <v>815</v>
      </c>
      <c r="H251" s="27" t="s">
        <v>1148</v>
      </c>
      <c r="I251" s="28" t="s">
        <v>1657</v>
      </c>
      <c r="J251" s="27" t="s">
        <v>1725</v>
      </c>
      <c r="K251" s="46">
        <v>3803475</v>
      </c>
      <c r="L251" s="27" t="s">
        <v>1942</v>
      </c>
      <c r="M251" s="27" t="s">
        <v>1908</v>
      </c>
      <c r="N251" s="34" t="s">
        <v>2092</v>
      </c>
      <c r="O251" s="27" t="s">
        <v>2292</v>
      </c>
      <c r="P251" s="27" t="s">
        <v>2434</v>
      </c>
      <c r="Q251" s="85"/>
    </row>
    <row r="252" spans="1:17" ht="50.1" customHeight="1" x14ac:dyDescent="0.2">
      <c r="A252" s="2">
        <v>242</v>
      </c>
      <c r="B252" s="3" t="s">
        <v>2436</v>
      </c>
      <c r="C252" s="3" t="s">
        <v>2437</v>
      </c>
      <c r="D252" s="28" t="s">
        <v>254</v>
      </c>
      <c r="E252" s="27">
        <v>18603258</v>
      </c>
      <c r="F252" s="26" t="s">
        <v>714</v>
      </c>
      <c r="G252" s="36" t="s">
        <v>816</v>
      </c>
      <c r="H252" s="27" t="s">
        <v>1149</v>
      </c>
      <c r="I252" s="28" t="s">
        <v>1653</v>
      </c>
      <c r="J252" s="27" t="s">
        <v>1725</v>
      </c>
      <c r="K252" s="46">
        <v>3803475</v>
      </c>
      <c r="L252" s="27" t="s">
        <v>1903</v>
      </c>
      <c r="M252" s="27" t="s">
        <v>1908</v>
      </c>
      <c r="N252" s="34" t="s">
        <v>2092</v>
      </c>
      <c r="O252" s="27" t="s">
        <v>2293</v>
      </c>
      <c r="P252" s="27" t="s">
        <v>2434</v>
      </c>
      <c r="Q252" s="85"/>
    </row>
    <row r="253" spans="1:17" ht="50.1" customHeight="1" x14ac:dyDescent="0.2">
      <c r="A253" s="2">
        <v>243</v>
      </c>
      <c r="B253" s="3" t="s">
        <v>2436</v>
      </c>
      <c r="C253" s="3" t="s">
        <v>2437</v>
      </c>
      <c r="D253" s="28" t="s">
        <v>255</v>
      </c>
      <c r="E253" s="27">
        <v>21117521</v>
      </c>
      <c r="F253" s="26" t="s">
        <v>714</v>
      </c>
      <c r="G253" s="36" t="s">
        <v>816</v>
      </c>
      <c r="H253" s="27" t="s">
        <v>1110</v>
      </c>
      <c r="I253" s="28" t="s">
        <v>1653</v>
      </c>
      <c r="J253" s="27" t="s">
        <v>1725</v>
      </c>
      <c r="K253" s="46">
        <v>3803475</v>
      </c>
      <c r="L253" s="27" t="s">
        <v>1903</v>
      </c>
      <c r="M253" s="27" t="s">
        <v>1908</v>
      </c>
      <c r="N253" s="34" t="s">
        <v>2092</v>
      </c>
      <c r="O253" s="27" t="s">
        <v>2293</v>
      </c>
      <c r="P253" s="27" t="s">
        <v>2434</v>
      </c>
      <c r="Q253" s="85"/>
    </row>
    <row r="254" spans="1:17" ht="50.1" customHeight="1" x14ac:dyDescent="0.2">
      <c r="A254" s="2">
        <v>244</v>
      </c>
      <c r="B254" s="3" t="s">
        <v>2436</v>
      </c>
      <c r="C254" s="3" t="s">
        <v>2437</v>
      </c>
      <c r="D254" s="28" t="s">
        <v>256</v>
      </c>
      <c r="E254" s="27">
        <v>24790371</v>
      </c>
      <c r="F254" s="26" t="s">
        <v>714</v>
      </c>
      <c r="G254" s="36" t="s">
        <v>816</v>
      </c>
      <c r="H254" s="27" t="s">
        <v>1150</v>
      </c>
      <c r="I254" s="28" t="s">
        <v>1653</v>
      </c>
      <c r="J254" s="27" t="s">
        <v>1725</v>
      </c>
      <c r="K254" s="46">
        <v>3803475</v>
      </c>
      <c r="L254" s="27" t="s">
        <v>1903</v>
      </c>
      <c r="M254" s="27" t="s">
        <v>1908</v>
      </c>
      <c r="N254" s="34" t="s">
        <v>2092</v>
      </c>
      <c r="O254" s="27" t="s">
        <v>2294</v>
      </c>
      <c r="P254" s="27" t="s">
        <v>2434</v>
      </c>
      <c r="Q254" s="85"/>
    </row>
    <row r="255" spans="1:17" ht="50.1" customHeight="1" x14ac:dyDescent="0.2">
      <c r="A255" s="2">
        <v>245</v>
      </c>
      <c r="B255" s="3" t="s">
        <v>2436</v>
      </c>
      <c r="C255" s="3" t="s">
        <v>2437</v>
      </c>
      <c r="D255" s="28" t="s">
        <v>257</v>
      </c>
      <c r="E255" s="27">
        <v>18599023</v>
      </c>
      <c r="F255" s="26" t="s">
        <v>714</v>
      </c>
      <c r="G255" s="36" t="s">
        <v>816</v>
      </c>
      <c r="H255" s="27" t="s">
        <v>1113</v>
      </c>
      <c r="I255" s="28" t="s">
        <v>1653</v>
      </c>
      <c r="J255" s="27" t="s">
        <v>1725</v>
      </c>
      <c r="K255" s="46">
        <v>3803475</v>
      </c>
      <c r="L255" s="27" t="s">
        <v>1903</v>
      </c>
      <c r="M255" s="27" t="s">
        <v>1908</v>
      </c>
      <c r="N255" s="34" t="s">
        <v>2092</v>
      </c>
      <c r="O255" s="27" t="s">
        <v>2295</v>
      </c>
      <c r="P255" s="27" t="s">
        <v>2434</v>
      </c>
      <c r="Q255" s="85"/>
    </row>
    <row r="256" spans="1:17" ht="50.1" customHeight="1" x14ac:dyDescent="0.2">
      <c r="A256" s="2">
        <v>246</v>
      </c>
      <c r="B256" s="3" t="s">
        <v>2436</v>
      </c>
      <c r="C256" s="3" t="s">
        <v>2437</v>
      </c>
      <c r="D256" s="28" t="s">
        <v>258</v>
      </c>
      <c r="E256" s="27">
        <v>9993654</v>
      </c>
      <c r="F256" s="26" t="s">
        <v>715</v>
      </c>
      <c r="G256" s="36">
        <v>41933</v>
      </c>
      <c r="H256" s="27" t="s">
        <v>1151</v>
      </c>
      <c r="I256" s="28" t="s">
        <v>1653</v>
      </c>
      <c r="J256" s="27" t="s">
        <v>1731</v>
      </c>
      <c r="K256" s="46">
        <v>197588196</v>
      </c>
      <c r="L256" s="27" t="s">
        <v>1934</v>
      </c>
      <c r="M256" s="27" t="s">
        <v>1784</v>
      </c>
      <c r="N256" s="34" t="s">
        <v>2092</v>
      </c>
      <c r="O256" s="65" t="s">
        <v>2296</v>
      </c>
      <c r="P256" s="27" t="s">
        <v>2434</v>
      </c>
      <c r="Q256" s="85"/>
    </row>
    <row r="257" spans="1:17" ht="50.1" customHeight="1" x14ac:dyDescent="0.2">
      <c r="A257" s="2">
        <v>247</v>
      </c>
      <c r="B257" s="3" t="s">
        <v>2436</v>
      </c>
      <c r="C257" s="3" t="s">
        <v>2437</v>
      </c>
      <c r="D257" s="28" t="s">
        <v>259</v>
      </c>
      <c r="E257" s="27">
        <v>9894923</v>
      </c>
      <c r="F257" s="26" t="s">
        <v>714</v>
      </c>
      <c r="G257" s="36" t="s">
        <v>817</v>
      </c>
      <c r="H257" s="27" t="s">
        <v>1152</v>
      </c>
      <c r="I257" s="28" t="s">
        <v>1657</v>
      </c>
      <c r="J257" s="27" t="s">
        <v>1725</v>
      </c>
      <c r="K257" s="46">
        <v>3803475</v>
      </c>
      <c r="L257" s="27" t="s">
        <v>1903</v>
      </c>
      <c r="M257" s="27" t="s">
        <v>1908</v>
      </c>
      <c r="N257" s="34" t="s">
        <v>2092</v>
      </c>
      <c r="O257" s="27" t="s">
        <v>2297</v>
      </c>
      <c r="P257" s="27" t="s">
        <v>2434</v>
      </c>
      <c r="Q257" s="85"/>
    </row>
    <row r="258" spans="1:17" ht="50.1" customHeight="1" x14ac:dyDescent="0.2">
      <c r="A258" s="2">
        <v>248</v>
      </c>
      <c r="B258" s="3" t="s">
        <v>2436</v>
      </c>
      <c r="C258" s="3" t="s">
        <v>2437</v>
      </c>
      <c r="D258" s="28" t="s">
        <v>260</v>
      </c>
      <c r="E258" s="27">
        <v>35893369</v>
      </c>
      <c r="F258" s="26" t="s">
        <v>714</v>
      </c>
      <c r="G258" s="36" t="s">
        <v>817</v>
      </c>
      <c r="H258" s="27" t="s">
        <v>1153</v>
      </c>
      <c r="I258" s="28" t="s">
        <v>1657</v>
      </c>
      <c r="J258" s="27" t="s">
        <v>1725</v>
      </c>
      <c r="K258" s="46">
        <v>3803475</v>
      </c>
      <c r="L258" s="27" t="s">
        <v>1903</v>
      </c>
      <c r="M258" s="27" t="s">
        <v>1908</v>
      </c>
      <c r="N258" s="34" t="s">
        <v>2092</v>
      </c>
      <c r="O258" s="27" t="s">
        <v>2298</v>
      </c>
      <c r="P258" s="27" t="s">
        <v>2434</v>
      </c>
      <c r="Q258" s="85"/>
    </row>
    <row r="259" spans="1:17" ht="50.1" customHeight="1" x14ac:dyDescent="0.2">
      <c r="A259" s="2">
        <v>249</v>
      </c>
      <c r="B259" s="3" t="s">
        <v>2436</v>
      </c>
      <c r="C259" s="3" t="s">
        <v>2437</v>
      </c>
      <c r="D259" s="28" t="s">
        <v>261</v>
      </c>
      <c r="E259" s="27">
        <v>9891129</v>
      </c>
      <c r="F259" s="26" t="s">
        <v>714</v>
      </c>
      <c r="G259" s="36" t="s">
        <v>817</v>
      </c>
      <c r="H259" s="27" t="s">
        <v>1154</v>
      </c>
      <c r="I259" s="28" t="s">
        <v>1657</v>
      </c>
      <c r="J259" s="27" t="s">
        <v>1725</v>
      </c>
      <c r="K259" s="46">
        <v>3803475</v>
      </c>
      <c r="L259" s="27" t="s">
        <v>1903</v>
      </c>
      <c r="M259" s="27" t="s">
        <v>1908</v>
      </c>
      <c r="N259" s="34" t="s">
        <v>2092</v>
      </c>
      <c r="O259" s="27" t="s">
        <v>2297</v>
      </c>
      <c r="P259" s="27" t="s">
        <v>2434</v>
      </c>
      <c r="Q259" s="85"/>
    </row>
    <row r="260" spans="1:17" ht="50.1" customHeight="1" x14ac:dyDescent="0.2">
      <c r="A260" s="2">
        <v>250</v>
      </c>
      <c r="B260" s="3" t="s">
        <v>2436</v>
      </c>
      <c r="C260" s="3" t="s">
        <v>2437</v>
      </c>
      <c r="D260" s="28" t="s">
        <v>262</v>
      </c>
      <c r="E260" s="27">
        <v>11807235</v>
      </c>
      <c r="F260" s="26" t="s">
        <v>714</v>
      </c>
      <c r="G260" s="36" t="s">
        <v>817</v>
      </c>
      <c r="H260" s="27" t="s">
        <v>1155</v>
      </c>
      <c r="I260" s="28" t="s">
        <v>1657</v>
      </c>
      <c r="J260" s="27" t="s">
        <v>1725</v>
      </c>
      <c r="K260" s="46">
        <v>3803475</v>
      </c>
      <c r="L260" s="27" t="s">
        <v>1903</v>
      </c>
      <c r="M260" s="27" t="s">
        <v>1908</v>
      </c>
      <c r="N260" s="34" t="s">
        <v>2092</v>
      </c>
      <c r="O260" s="27" t="s">
        <v>2299</v>
      </c>
      <c r="P260" s="27" t="s">
        <v>2434</v>
      </c>
      <c r="Q260" s="85"/>
    </row>
    <row r="261" spans="1:17" ht="50.1" customHeight="1" x14ac:dyDescent="0.2">
      <c r="A261" s="2">
        <v>251</v>
      </c>
      <c r="B261" s="3" t="s">
        <v>2436</v>
      </c>
      <c r="C261" s="3" t="s">
        <v>2437</v>
      </c>
      <c r="D261" s="28" t="s">
        <v>263</v>
      </c>
      <c r="E261" s="27">
        <v>10040048</v>
      </c>
      <c r="F261" s="26" t="s">
        <v>714</v>
      </c>
      <c r="G261" s="36" t="s">
        <v>817</v>
      </c>
      <c r="H261" s="27" t="s">
        <v>1156</v>
      </c>
      <c r="I261" s="28" t="s">
        <v>1657</v>
      </c>
      <c r="J261" s="27" t="s">
        <v>1725</v>
      </c>
      <c r="K261" s="46">
        <v>3803475</v>
      </c>
      <c r="L261" s="27" t="s">
        <v>1903</v>
      </c>
      <c r="M261" s="27" t="s">
        <v>1908</v>
      </c>
      <c r="N261" s="34" t="s">
        <v>2092</v>
      </c>
      <c r="O261" s="27" t="s">
        <v>2297</v>
      </c>
      <c r="P261" s="27" t="s">
        <v>2434</v>
      </c>
      <c r="Q261" s="85"/>
    </row>
    <row r="262" spans="1:17" ht="50.1" customHeight="1" x14ac:dyDescent="0.2">
      <c r="A262" s="2">
        <v>252</v>
      </c>
      <c r="B262" s="3" t="s">
        <v>2436</v>
      </c>
      <c r="C262" s="3" t="s">
        <v>2437</v>
      </c>
      <c r="D262" s="28" t="s">
        <v>264</v>
      </c>
      <c r="E262" s="27">
        <v>24413018</v>
      </c>
      <c r="F262" s="26" t="s">
        <v>714</v>
      </c>
      <c r="G262" s="36" t="s">
        <v>818</v>
      </c>
      <c r="H262" s="27" t="s">
        <v>1157</v>
      </c>
      <c r="I262" s="28" t="s">
        <v>1653</v>
      </c>
      <c r="J262" s="27" t="s">
        <v>1725</v>
      </c>
      <c r="K262" s="46">
        <v>3803475</v>
      </c>
      <c r="L262" s="27" t="s">
        <v>1903</v>
      </c>
      <c r="M262" s="27" t="s">
        <v>1908</v>
      </c>
      <c r="N262" s="34" t="s">
        <v>2092</v>
      </c>
      <c r="O262" s="27" t="s">
        <v>2300</v>
      </c>
      <c r="P262" s="27" t="s">
        <v>2434</v>
      </c>
      <c r="Q262" s="85"/>
    </row>
    <row r="263" spans="1:17" ht="50.1" customHeight="1" x14ac:dyDescent="0.2">
      <c r="A263" s="2">
        <v>253</v>
      </c>
      <c r="B263" s="3" t="s">
        <v>2436</v>
      </c>
      <c r="C263" s="3" t="s">
        <v>2437</v>
      </c>
      <c r="D263" s="28" t="s">
        <v>265</v>
      </c>
      <c r="E263" s="27">
        <v>25037959</v>
      </c>
      <c r="F263" s="26" t="s">
        <v>714</v>
      </c>
      <c r="G263" s="36" t="s">
        <v>818</v>
      </c>
      <c r="H263" s="27" t="s">
        <v>1158</v>
      </c>
      <c r="I263" s="28" t="s">
        <v>1653</v>
      </c>
      <c r="J263" s="27" t="s">
        <v>1725</v>
      </c>
      <c r="K263" s="46">
        <v>3803475</v>
      </c>
      <c r="L263" s="27" t="s">
        <v>1903</v>
      </c>
      <c r="M263" s="27" t="s">
        <v>1908</v>
      </c>
      <c r="N263" s="34" t="s">
        <v>2092</v>
      </c>
      <c r="O263" s="27" t="s">
        <v>2301</v>
      </c>
      <c r="P263" s="27" t="s">
        <v>2434</v>
      </c>
      <c r="Q263" s="85"/>
    </row>
    <row r="264" spans="1:17" ht="50.1" customHeight="1" x14ac:dyDescent="0.2">
      <c r="A264" s="2">
        <v>254</v>
      </c>
      <c r="B264" s="3" t="s">
        <v>2436</v>
      </c>
      <c r="C264" s="3" t="s">
        <v>2437</v>
      </c>
      <c r="D264" s="28" t="s">
        <v>266</v>
      </c>
      <c r="E264" s="27">
        <v>25000348</v>
      </c>
      <c r="F264" s="26" t="s">
        <v>714</v>
      </c>
      <c r="G264" s="36" t="s">
        <v>818</v>
      </c>
      <c r="H264" s="27" t="s">
        <v>1159</v>
      </c>
      <c r="I264" s="28" t="s">
        <v>1653</v>
      </c>
      <c r="J264" s="27" t="s">
        <v>1725</v>
      </c>
      <c r="K264" s="46">
        <v>3803475</v>
      </c>
      <c r="L264" s="27" t="s">
        <v>1903</v>
      </c>
      <c r="M264" s="27" t="s">
        <v>1908</v>
      </c>
      <c r="N264" s="34" t="s">
        <v>2092</v>
      </c>
      <c r="O264" s="27" t="s">
        <v>2302</v>
      </c>
      <c r="P264" s="27" t="s">
        <v>2434</v>
      </c>
      <c r="Q264" s="85"/>
    </row>
    <row r="265" spans="1:17" ht="50.1" customHeight="1" x14ac:dyDescent="0.2">
      <c r="A265" s="2">
        <v>255</v>
      </c>
      <c r="B265" s="3" t="s">
        <v>2436</v>
      </c>
      <c r="C265" s="3" t="s">
        <v>2437</v>
      </c>
      <c r="D265" s="28" t="s">
        <v>267</v>
      </c>
      <c r="E265" s="27">
        <v>10120398</v>
      </c>
      <c r="F265" s="26" t="s">
        <v>714</v>
      </c>
      <c r="G265" s="36" t="s">
        <v>818</v>
      </c>
      <c r="H265" s="27" t="s">
        <v>1160</v>
      </c>
      <c r="I265" s="28" t="s">
        <v>1653</v>
      </c>
      <c r="J265" s="27" t="s">
        <v>1725</v>
      </c>
      <c r="K265" s="46">
        <v>3803475</v>
      </c>
      <c r="L265" s="27" t="s">
        <v>1903</v>
      </c>
      <c r="M265" s="27" t="s">
        <v>1908</v>
      </c>
      <c r="N265" s="34" t="s">
        <v>2092</v>
      </c>
      <c r="O265" s="27" t="s">
        <v>2303</v>
      </c>
      <c r="P265" s="27" t="s">
        <v>2434</v>
      </c>
      <c r="Q265" s="85"/>
    </row>
    <row r="266" spans="1:17" ht="50.1" customHeight="1" x14ac:dyDescent="0.2">
      <c r="A266" s="2">
        <v>256</v>
      </c>
      <c r="B266" s="3" t="s">
        <v>2436</v>
      </c>
      <c r="C266" s="3" t="s">
        <v>2437</v>
      </c>
      <c r="D266" s="28" t="s">
        <v>268</v>
      </c>
      <c r="E266" s="27">
        <v>18562156</v>
      </c>
      <c r="F266" s="26" t="s">
        <v>714</v>
      </c>
      <c r="G266" s="36" t="s">
        <v>818</v>
      </c>
      <c r="H266" s="27" t="s">
        <v>1161</v>
      </c>
      <c r="I266" s="28" t="s">
        <v>1653</v>
      </c>
      <c r="J266" s="27" t="s">
        <v>1725</v>
      </c>
      <c r="K266" s="46">
        <v>3803475</v>
      </c>
      <c r="L266" s="27" t="s">
        <v>1903</v>
      </c>
      <c r="M266" s="27" t="s">
        <v>1908</v>
      </c>
      <c r="N266" s="34" t="s">
        <v>2092</v>
      </c>
      <c r="O266" s="27" t="s">
        <v>2304</v>
      </c>
      <c r="P266" s="27" t="s">
        <v>2434</v>
      </c>
      <c r="Q266" s="85"/>
    </row>
    <row r="267" spans="1:17" ht="50.1" customHeight="1" x14ac:dyDescent="0.2">
      <c r="A267" s="2">
        <v>257</v>
      </c>
      <c r="B267" s="3" t="s">
        <v>2436</v>
      </c>
      <c r="C267" s="3" t="s">
        <v>2437</v>
      </c>
      <c r="D267" s="28" t="s">
        <v>269</v>
      </c>
      <c r="E267" s="27">
        <v>42071397</v>
      </c>
      <c r="F267" s="26" t="s">
        <v>714</v>
      </c>
      <c r="G267" s="36" t="s">
        <v>818</v>
      </c>
      <c r="H267" s="27" t="s">
        <v>1162</v>
      </c>
      <c r="I267" s="28" t="s">
        <v>1653</v>
      </c>
      <c r="J267" s="27" t="s">
        <v>1725</v>
      </c>
      <c r="K267" s="46">
        <v>3803475</v>
      </c>
      <c r="L267" s="27" t="s">
        <v>1903</v>
      </c>
      <c r="M267" s="27" t="s">
        <v>1908</v>
      </c>
      <c r="N267" s="34" t="s">
        <v>2092</v>
      </c>
      <c r="O267" s="27" t="s">
        <v>2305</v>
      </c>
      <c r="P267" s="27" t="s">
        <v>2434</v>
      </c>
      <c r="Q267" s="85"/>
    </row>
    <row r="268" spans="1:17" ht="50.1" customHeight="1" x14ac:dyDescent="0.2">
      <c r="A268" s="2">
        <v>258</v>
      </c>
      <c r="B268" s="3" t="s">
        <v>2436</v>
      </c>
      <c r="C268" s="3" t="s">
        <v>2437</v>
      </c>
      <c r="D268" s="28" t="s">
        <v>270</v>
      </c>
      <c r="E268" s="27">
        <v>24581175</v>
      </c>
      <c r="F268" s="26" t="s">
        <v>714</v>
      </c>
      <c r="G268" s="36" t="s">
        <v>818</v>
      </c>
      <c r="H268" s="27" t="s">
        <v>1120</v>
      </c>
      <c r="I268" s="28" t="s">
        <v>1653</v>
      </c>
      <c r="J268" s="27" t="s">
        <v>1725</v>
      </c>
      <c r="K268" s="46">
        <v>3803475</v>
      </c>
      <c r="L268" s="27" t="s">
        <v>1903</v>
      </c>
      <c r="M268" s="27" t="s">
        <v>1908</v>
      </c>
      <c r="N268" s="34" t="s">
        <v>2092</v>
      </c>
      <c r="O268" s="27" t="s">
        <v>2306</v>
      </c>
      <c r="P268" s="27" t="s">
        <v>2434</v>
      </c>
      <c r="Q268" s="85"/>
    </row>
    <row r="269" spans="1:17" ht="50.1" customHeight="1" x14ac:dyDescent="0.2">
      <c r="A269" s="2">
        <v>259</v>
      </c>
      <c r="B269" s="3" t="s">
        <v>2436</v>
      </c>
      <c r="C269" s="3" t="s">
        <v>2437</v>
      </c>
      <c r="D269" s="28" t="s">
        <v>271</v>
      </c>
      <c r="E269" s="27">
        <v>18560367</v>
      </c>
      <c r="F269" s="26" t="s">
        <v>714</v>
      </c>
      <c r="G269" s="36" t="s">
        <v>819</v>
      </c>
      <c r="H269" s="27" t="s">
        <v>1163</v>
      </c>
      <c r="I269" s="28" t="s">
        <v>1648</v>
      </c>
      <c r="J269" s="27" t="s">
        <v>1725</v>
      </c>
      <c r="K269" s="46">
        <v>3803475</v>
      </c>
      <c r="L269" s="27" t="s">
        <v>1903</v>
      </c>
      <c r="M269" s="27" t="s">
        <v>1908</v>
      </c>
      <c r="N269" s="34" t="s">
        <v>2092</v>
      </c>
      <c r="O269" s="27" t="s">
        <v>2307</v>
      </c>
      <c r="P269" s="27" t="s">
        <v>2434</v>
      </c>
      <c r="Q269" s="85"/>
    </row>
    <row r="270" spans="1:17" ht="50.1" customHeight="1" x14ac:dyDescent="0.2">
      <c r="A270" s="2">
        <v>260</v>
      </c>
      <c r="B270" s="3" t="s">
        <v>2436</v>
      </c>
      <c r="C270" s="3" t="s">
        <v>2437</v>
      </c>
      <c r="D270" s="28" t="s">
        <v>272</v>
      </c>
      <c r="E270" s="27">
        <v>31991807</v>
      </c>
      <c r="F270" s="26" t="s">
        <v>714</v>
      </c>
      <c r="G270" s="36" t="s">
        <v>819</v>
      </c>
      <c r="H270" s="27" t="s">
        <v>1164</v>
      </c>
      <c r="I270" s="28" t="s">
        <v>1648</v>
      </c>
      <c r="J270" s="27" t="s">
        <v>1725</v>
      </c>
      <c r="K270" s="46">
        <v>3803475</v>
      </c>
      <c r="L270" s="27" t="s">
        <v>1903</v>
      </c>
      <c r="M270" s="27" t="s">
        <v>1908</v>
      </c>
      <c r="N270" s="34" t="s">
        <v>2092</v>
      </c>
      <c r="O270" s="27" t="s">
        <v>2308</v>
      </c>
      <c r="P270" s="27" t="s">
        <v>2434</v>
      </c>
      <c r="Q270" s="85"/>
    </row>
    <row r="271" spans="1:17" ht="50.1" customHeight="1" x14ac:dyDescent="0.2">
      <c r="A271" s="2">
        <v>261</v>
      </c>
      <c r="B271" s="3" t="s">
        <v>2436</v>
      </c>
      <c r="C271" s="3" t="s">
        <v>2437</v>
      </c>
      <c r="D271" s="28" t="s">
        <v>273</v>
      </c>
      <c r="E271" s="27">
        <v>24410699</v>
      </c>
      <c r="F271" s="26" t="s">
        <v>715</v>
      </c>
      <c r="G271" s="36" t="s">
        <v>820</v>
      </c>
      <c r="H271" s="27" t="s">
        <v>1165</v>
      </c>
      <c r="I271" s="28" t="s">
        <v>1657</v>
      </c>
      <c r="J271" s="27" t="s">
        <v>1731</v>
      </c>
      <c r="K271" s="46">
        <v>13558500</v>
      </c>
      <c r="L271" s="27" t="s">
        <v>1943</v>
      </c>
      <c r="M271" s="27" t="s">
        <v>1784</v>
      </c>
      <c r="N271" s="34" t="s">
        <v>2092</v>
      </c>
      <c r="O271" s="65" t="s">
        <v>2309</v>
      </c>
      <c r="P271" s="27" t="s">
        <v>2434</v>
      </c>
      <c r="Q271" s="85"/>
    </row>
    <row r="272" spans="1:17" ht="50.1" customHeight="1" x14ac:dyDescent="0.2">
      <c r="A272" s="2">
        <v>262</v>
      </c>
      <c r="B272" s="3" t="s">
        <v>2436</v>
      </c>
      <c r="C272" s="3" t="s">
        <v>2437</v>
      </c>
      <c r="D272" s="28" t="s">
        <v>274</v>
      </c>
      <c r="E272" s="27">
        <v>34040472</v>
      </c>
      <c r="F272" s="26" t="s">
        <v>710</v>
      </c>
      <c r="G272" s="36" t="s">
        <v>821</v>
      </c>
      <c r="H272" s="27" t="s">
        <v>1095</v>
      </c>
      <c r="I272" s="28" t="s">
        <v>1671</v>
      </c>
      <c r="J272" s="27" t="s">
        <v>1757</v>
      </c>
      <c r="K272" s="46">
        <v>81471348</v>
      </c>
      <c r="L272" s="27" t="s">
        <v>1944</v>
      </c>
      <c r="M272" s="27" t="s">
        <v>1778</v>
      </c>
      <c r="N272" s="34" t="s">
        <v>2092</v>
      </c>
      <c r="O272" s="27" t="s">
        <v>2310</v>
      </c>
      <c r="P272" s="27" t="s">
        <v>2434</v>
      </c>
      <c r="Q272" s="85"/>
    </row>
    <row r="273" spans="1:17" ht="50.1" customHeight="1" x14ac:dyDescent="0.2">
      <c r="A273" s="2">
        <v>263</v>
      </c>
      <c r="B273" s="3" t="s">
        <v>2436</v>
      </c>
      <c r="C273" s="3" t="s">
        <v>2437</v>
      </c>
      <c r="D273" s="28" t="s">
        <v>275</v>
      </c>
      <c r="E273" s="27">
        <v>1088245354</v>
      </c>
      <c r="F273" s="26" t="s">
        <v>714</v>
      </c>
      <c r="G273" s="36" t="s">
        <v>821</v>
      </c>
      <c r="H273" s="27" t="s">
        <v>1166</v>
      </c>
      <c r="I273" s="28" t="s">
        <v>1648</v>
      </c>
      <c r="J273" s="27" t="s">
        <v>1725</v>
      </c>
      <c r="K273" s="46">
        <v>3803475</v>
      </c>
      <c r="L273" s="27" t="s">
        <v>1903</v>
      </c>
      <c r="M273" s="27" t="s">
        <v>1908</v>
      </c>
      <c r="N273" s="34" t="s">
        <v>2092</v>
      </c>
      <c r="O273" s="27" t="s">
        <v>2311</v>
      </c>
      <c r="P273" s="27" t="s">
        <v>2434</v>
      </c>
      <c r="Q273" s="85"/>
    </row>
    <row r="274" spans="1:17" ht="50.1" customHeight="1" x14ac:dyDescent="0.2">
      <c r="A274" s="2">
        <v>264</v>
      </c>
      <c r="B274" s="3" t="s">
        <v>2436</v>
      </c>
      <c r="C274" s="3" t="s">
        <v>2437</v>
      </c>
      <c r="D274" s="28" t="s">
        <v>276</v>
      </c>
      <c r="E274" s="27">
        <v>42065190</v>
      </c>
      <c r="F274" s="26" t="s">
        <v>714</v>
      </c>
      <c r="G274" s="36" t="s">
        <v>822</v>
      </c>
      <c r="H274" s="27" t="s">
        <v>1167</v>
      </c>
      <c r="I274" s="28" t="s">
        <v>1657</v>
      </c>
      <c r="J274" s="27" t="s">
        <v>1725</v>
      </c>
      <c r="K274" s="46">
        <v>12643640</v>
      </c>
      <c r="L274" s="27" t="s">
        <v>1945</v>
      </c>
      <c r="M274" s="27" t="s">
        <v>1908</v>
      </c>
      <c r="N274" s="34" t="s">
        <v>2092</v>
      </c>
      <c r="O274" s="27" t="s">
        <v>2312</v>
      </c>
      <c r="P274" s="27" t="s">
        <v>2434</v>
      </c>
      <c r="Q274" s="85"/>
    </row>
    <row r="275" spans="1:17" ht="50.1" customHeight="1" x14ac:dyDescent="0.2">
      <c r="A275" s="2">
        <v>265</v>
      </c>
      <c r="B275" s="3" t="s">
        <v>2436</v>
      </c>
      <c r="C275" s="3" t="s">
        <v>2437</v>
      </c>
      <c r="D275" s="28" t="s">
        <v>277</v>
      </c>
      <c r="E275" s="27">
        <v>4452706</v>
      </c>
      <c r="F275" s="26" t="s">
        <v>714</v>
      </c>
      <c r="G275" s="36" t="s">
        <v>823</v>
      </c>
      <c r="H275" s="27" t="s">
        <v>1168</v>
      </c>
      <c r="I275" s="28" t="s">
        <v>1672</v>
      </c>
      <c r="J275" s="27" t="s">
        <v>1725</v>
      </c>
      <c r="K275" s="46">
        <v>8797502</v>
      </c>
      <c r="L275" s="27" t="s">
        <v>1946</v>
      </c>
      <c r="M275" s="27" t="s">
        <v>1908</v>
      </c>
      <c r="N275" s="34" t="s">
        <v>2092</v>
      </c>
      <c r="O275" s="27" t="s">
        <v>2313</v>
      </c>
      <c r="P275" s="27" t="s">
        <v>2434</v>
      </c>
      <c r="Q275" s="85"/>
    </row>
    <row r="276" spans="1:17" ht="50.1" customHeight="1" x14ac:dyDescent="0.2">
      <c r="A276" s="2">
        <v>266</v>
      </c>
      <c r="B276" s="3" t="s">
        <v>2436</v>
      </c>
      <c r="C276" s="3" t="s">
        <v>2437</v>
      </c>
      <c r="D276" s="28" t="s">
        <v>278</v>
      </c>
      <c r="E276" s="27">
        <v>25172182</v>
      </c>
      <c r="F276" s="26" t="s">
        <v>714</v>
      </c>
      <c r="G276" s="36" t="s">
        <v>824</v>
      </c>
      <c r="H276" s="27" t="s">
        <v>1169</v>
      </c>
      <c r="I276" s="28" t="s">
        <v>1673</v>
      </c>
      <c r="J276" s="27" t="s">
        <v>1725</v>
      </c>
      <c r="K276" s="46">
        <v>6465906</v>
      </c>
      <c r="L276" s="27" t="s">
        <v>1947</v>
      </c>
      <c r="M276" s="27" t="s">
        <v>1908</v>
      </c>
      <c r="N276" s="34" t="s">
        <v>2092</v>
      </c>
      <c r="O276" s="27" t="s">
        <v>2314</v>
      </c>
      <c r="P276" s="27" t="s">
        <v>2434</v>
      </c>
      <c r="Q276" s="85"/>
    </row>
    <row r="277" spans="1:17" ht="50.1" customHeight="1" x14ac:dyDescent="0.2">
      <c r="A277" s="2">
        <v>267</v>
      </c>
      <c r="B277" s="3" t="s">
        <v>2436</v>
      </c>
      <c r="C277" s="3" t="s">
        <v>2437</v>
      </c>
      <c r="D277" s="27" t="s">
        <v>279</v>
      </c>
      <c r="E277" s="27">
        <v>24394953</v>
      </c>
      <c r="F277" s="26" t="s">
        <v>714</v>
      </c>
      <c r="G277" s="27" t="s">
        <v>825</v>
      </c>
      <c r="H277" s="27" t="s">
        <v>1170</v>
      </c>
      <c r="I277" s="27" t="s">
        <v>1657</v>
      </c>
      <c r="J277" s="27" t="s">
        <v>1725</v>
      </c>
      <c r="K277" s="46">
        <v>3803475</v>
      </c>
      <c r="L277" s="27" t="s">
        <v>1903</v>
      </c>
      <c r="M277" s="27" t="s">
        <v>1908</v>
      </c>
      <c r="N277" s="34" t="s">
        <v>2092</v>
      </c>
      <c r="O277" s="27" t="s">
        <v>2315</v>
      </c>
      <c r="P277" s="27" t="s">
        <v>2434</v>
      </c>
      <c r="Q277" s="85"/>
    </row>
    <row r="278" spans="1:17" ht="50.1" customHeight="1" x14ac:dyDescent="0.2">
      <c r="A278" s="2">
        <v>268</v>
      </c>
      <c r="B278" s="3" t="s">
        <v>2436</v>
      </c>
      <c r="C278" s="3" t="s">
        <v>2437</v>
      </c>
      <c r="D278" s="28" t="s">
        <v>280</v>
      </c>
      <c r="E278" s="27">
        <v>10088040</v>
      </c>
      <c r="F278" s="26" t="s">
        <v>710</v>
      </c>
      <c r="G278" s="27" t="s">
        <v>826</v>
      </c>
      <c r="H278" s="27" t="s">
        <v>1171</v>
      </c>
      <c r="I278" s="27" t="s">
        <v>1674</v>
      </c>
      <c r="J278" s="27" t="s">
        <v>1757</v>
      </c>
      <c r="K278" s="46">
        <v>32175876</v>
      </c>
      <c r="L278" s="27" t="s">
        <v>1948</v>
      </c>
      <c r="M278" s="27" t="s">
        <v>1778</v>
      </c>
      <c r="N278" s="34" t="s">
        <v>2092</v>
      </c>
      <c r="O278" s="27" t="s">
        <v>2316</v>
      </c>
      <c r="P278" s="27" t="s">
        <v>2434</v>
      </c>
      <c r="Q278" s="85"/>
    </row>
    <row r="279" spans="1:17" ht="50.1" customHeight="1" x14ac:dyDescent="0.2">
      <c r="A279" s="2">
        <v>269</v>
      </c>
      <c r="B279" s="3" t="s">
        <v>2436</v>
      </c>
      <c r="C279" s="3" t="s">
        <v>2437</v>
      </c>
      <c r="D279" s="28" t="s">
        <v>281</v>
      </c>
      <c r="E279" s="27">
        <v>10139188</v>
      </c>
      <c r="F279" s="26" t="s">
        <v>714</v>
      </c>
      <c r="G279" s="27" t="s">
        <v>827</v>
      </c>
      <c r="H279" s="27" t="s">
        <v>1172</v>
      </c>
      <c r="I279" s="27" t="s">
        <v>1638</v>
      </c>
      <c r="J279" s="27" t="s">
        <v>1725</v>
      </c>
      <c r="K279" s="46">
        <v>12643640</v>
      </c>
      <c r="L279" s="27" t="s">
        <v>1903</v>
      </c>
      <c r="M279" s="27" t="s">
        <v>1908</v>
      </c>
      <c r="N279" s="34" t="s">
        <v>2092</v>
      </c>
      <c r="O279" s="27" t="s">
        <v>2317</v>
      </c>
      <c r="P279" s="27" t="s">
        <v>2434</v>
      </c>
      <c r="Q279" s="85"/>
    </row>
    <row r="280" spans="1:17" ht="50.1" customHeight="1" x14ac:dyDescent="0.2">
      <c r="A280" s="2">
        <v>270</v>
      </c>
      <c r="B280" s="3" t="s">
        <v>2436</v>
      </c>
      <c r="C280" s="3" t="s">
        <v>2437</v>
      </c>
      <c r="D280" s="28" t="s">
        <v>282</v>
      </c>
      <c r="E280" s="27"/>
      <c r="F280" s="26" t="s">
        <v>714</v>
      </c>
      <c r="G280" s="27" t="s">
        <v>827</v>
      </c>
      <c r="H280" s="27" t="s">
        <v>1173</v>
      </c>
      <c r="I280" s="27" t="s">
        <v>1638</v>
      </c>
      <c r="J280" s="27" t="s">
        <v>1725</v>
      </c>
      <c r="K280" s="46">
        <v>3803475</v>
      </c>
      <c r="L280" s="27" t="s">
        <v>1903</v>
      </c>
      <c r="M280" s="27" t="s">
        <v>1908</v>
      </c>
      <c r="N280" s="34" t="s">
        <v>2092</v>
      </c>
      <c r="O280" s="27" t="s">
        <v>2317</v>
      </c>
      <c r="P280" s="27" t="s">
        <v>2434</v>
      </c>
      <c r="Q280" s="85"/>
    </row>
    <row r="281" spans="1:17" ht="50.1" customHeight="1" x14ac:dyDescent="0.2">
      <c r="A281" s="2">
        <v>271</v>
      </c>
      <c r="B281" s="3" t="s">
        <v>2436</v>
      </c>
      <c r="C281" s="3" t="s">
        <v>2437</v>
      </c>
      <c r="D281" s="28" t="s">
        <v>283</v>
      </c>
      <c r="E281" s="27"/>
      <c r="F281" s="26" t="s">
        <v>714</v>
      </c>
      <c r="G281" s="27" t="s">
        <v>827</v>
      </c>
      <c r="H281" s="27" t="s">
        <v>1174</v>
      </c>
      <c r="I281" s="27" t="s">
        <v>1638</v>
      </c>
      <c r="J281" s="27" t="s">
        <v>1725</v>
      </c>
      <c r="K281" s="46">
        <v>6465906</v>
      </c>
      <c r="L281" s="27" t="s">
        <v>1903</v>
      </c>
      <c r="M281" s="27" t="s">
        <v>1908</v>
      </c>
      <c r="N281" s="34" t="s">
        <v>2092</v>
      </c>
      <c r="O281" s="27" t="s">
        <v>2317</v>
      </c>
      <c r="P281" s="27" t="s">
        <v>2434</v>
      </c>
      <c r="Q281" s="85"/>
    </row>
    <row r="282" spans="1:17" ht="50.1" customHeight="1" x14ac:dyDescent="0.2">
      <c r="A282" s="2">
        <v>272</v>
      </c>
      <c r="B282" s="3" t="s">
        <v>2436</v>
      </c>
      <c r="C282" s="3" t="s">
        <v>2437</v>
      </c>
      <c r="D282" s="28" t="s">
        <v>284</v>
      </c>
      <c r="E282" s="27">
        <v>34044742</v>
      </c>
      <c r="F282" s="26" t="s">
        <v>714</v>
      </c>
      <c r="G282" s="27" t="s">
        <v>827</v>
      </c>
      <c r="H282" s="27" t="s">
        <v>1175</v>
      </c>
      <c r="I282" s="27" t="s">
        <v>1648</v>
      </c>
      <c r="J282" s="27" t="s">
        <v>1725</v>
      </c>
      <c r="K282" s="46">
        <v>6050780</v>
      </c>
      <c r="L282" s="27" t="s">
        <v>1903</v>
      </c>
      <c r="M282" s="27" t="s">
        <v>1908</v>
      </c>
      <c r="N282" s="34" t="s">
        <v>2092</v>
      </c>
      <c r="O282" s="27" t="s">
        <v>2318</v>
      </c>
      <c r="P282" s="27" t="s">
        <v>2434</v>
      </c>
      <c r="Q282" s="85"/>
    </row>
    <row r="283" spans="1:17" ht="50.1" customHeight="1" x14ac:dyDescent="0.2">
      <c r="A283" s="2">
        <v>273</v>
      </c>
      <c r="B283" s="3" t="s">
        <v>2436</v>
      </c>
      <c r="C283" s="3" t="s">
        <v>2437</v>
      </c>
      <c r="D283" s="28" t="s">
        <v>285</v>
      </c>
      <c r="E283" s="27"/>
      <c r="F283" s="26" t="s">
        <v>714</v>
      </c>
      <c r="G283" s="27" t="s">
        <v>828</v>
      </c>
      <c r="H283" s="27" t="s">
        <v>1176</v>
      </c>
      <c r="I283" s="27" t="s">
        <v>1648</v>
      </c>
      <c r="J283" s="27" t="s">
        <v>1725</v>
      </c>
      <c r="K283" s="46">
        <v>21478674</v>
      </c>
      <c r="L283" s="27" t="s">
        <v>1903</v>
      </c>
      <c r="M283" s="27" t="s">
        <v>1908</v>
      </c>
      <c r="N283" s="34" t="s">
        <v>2092</v>
      </c>
      <c r="O283" s="27" t="s">
        <v>2318</v>
      </c>
      <c r="P283" s="27" t="s">
        <v>2434</v>
      </c>
      <c r="Q283" s="85"/>
    </row>
    <row r="284" spans="1:17" ht="50.1" customHeight="1" x14ac:dyDescent="0.2">
      <c r="A284" s="2">
        <v>274</v>
      </c>
      <c r="B284" s="3" t="s">
        <v>2436</v>
      </c>
      <c r="C284" s="3" t="s">
        <v>2437</v>
      </c>
      <c r="D284" s="28" t="s">
        <v>286</v>
      </c>
      <c r="E284" s="27">
        <v>24544809</v>
      </c>
      <c r="F284" s="26" t="s">
        <v>714</v>
      </c>
      <c r="G284" s="27" t="s">
        <v>828</v>
      </c>
      <c r="H284" s="27" t="s">
        <v>1177</v>
      </c>
      <c r="I284" s="27" t="s">
        <v>1648</v>
      </c>
      <c r="J284" s="27" t="s">
        <v>1757</v>
      </c>
      <c r="K284" s="46"/>
      <c r="L284" s="27" t="s">
        <v>1949</v>
      </c>
      <c r="M284" s="27" t="s">
        <v>1778</v>
      </c>
      <c r="N284" s="34" t="s">
        <v>2092</v>
      </c>
      <c r="O284" s="27" t="s">
        <v>2319</v>
      </c>
      <c r="P284" s="27" t="s">
        <v>2434</v>
      </c>
      <c r="Q284" s="85"/>
    </row>
    <row r="285" spans="1:17" ht="50.1" customHeight="1" x14ac:dyDescent="0.2">
      <c r="A285" s="2">
        <v>275</v>
      </c>
      <c r="B285" s="3" t="s">
        <v>2436</v>
      </c>
      <c r="C285" s="3" t="s">
        <v>2437</v>
      </c>
      <c r="D285" s="28" t="s">
        <v>287</v>
      </c>
      <c r="E285" s="27">
        <v>10122956</v>
      </c>
      <c r="F285" s="26" t="s">
        <v>714</v>
      </c>
      <c r="G285" s="27" t="s">
        <v>829</v>
      </c>
      <c r="H285" s="27" t="s">
        <v>1178</v>
      </c>
      <c r="I285" s="27" t="s">
        <v>1657</v>
      </c>
      <c r="J285" s="27" t="s">
        <v>1725</v>
      </c>
      <c r="K285" s="46">
        <v>28913588</v>
      </c>
      <c r="L285" s="27" t="s">
        <v>1950</v>
      </c>
      <c r="M285" s="27" t="s">
        <v>1908</v>
      </c>
      <c r="N285" s="34" t="s">
        <v>2092</v>
      </c>
      <c r="O285" s="27" t="s">
        <v>2320</v>
      </c>
      <c r="P285" s="27" t="s">
        <v>2434</v>
      </c>
      <c r="Q285" s="85"/>
    </row>
    <row r="286" spans="1:17" ht="50.1" customHeight="1" x14ac:dyDescent="0.2">
      <c r="A286" s="2">
        <v>276</v>
      </c>
      <c r="B286" s="3" t="s">
        <v>2436</v>
      </c>
      <c r="C286" s="3" t="s">
        <v>2437</v>
      </c>
      <c r="D286" s="28" t="s">
        <v>288</v>
      </c>
      <c r="E286" s="31">
        <v>34052998</v>
      </c>
      <c r="F286" s="26" t="s">
        <v>714</v>
      </c>
      <c r="G286" s="27" t="s">
        <v>829</v>
      </c>
      <c r="H286" s="27" t="s">
        <v>1179</v>
      </c>
      <c r="I286" s="27" t="s">
        <v>1657</v>
      </c>
      <c r="J286" s="27" t="s">
        <v>1725</v>
      </c>
      <c r="K286" s="46">
        <v>34052998</v>
      </c>
      <c r="L286" s="27" t="s">
        <v>1950</v>
      </c>
      <c r="M286" s="27" t="s">
        <v>1908</v>
      </c>
      <c r="N286" s="34" t="s">
        <v>2092</v>
      </c>
      <c r="O286" s="27" t="s">
        <v>2312</v>
      </c>
      <c r="P286" s="27" t="s">
        <v>2434</v>
      </c>
      <c r="Q286" s="85"/>
    </row>
    <row r="287" spans="1:17" ht="50.1" customHeight="1" x14ac:dyDescent="0.2">
      <c r="A287" s="2">
        <v>277</v>
      </c>
      <c r="B287" s="3" t="s">
        <v>2436</v>
      </c>
      <c r="C287" s="3" t="s">
        <v>2437</v>
      </c>
      <c r="D287" s="28" t="s">
        <v>289</v>
      </c>
      <c r="E287" s="27">
        <v>41744651</v>
      </c>
      <c r="F287" s="26" t="s">
        <v>714</v>
      </c>
      <c r="G287" s="27" t="s">
        <v>829</v>
      </c>
      <c r="H287" s="27" t="s">
        <v>1180</v>
      </c>
      <c r="I287" s="27" t="s">
        <v>1657</v>
      </c>
      <c r="J287" s="27" t="s">
        <v>1725</v>
      </c>
      <c r="K287" s="46">
        <v>28913588</v>
      </c>
      <c r="L287" s="27" t="s">
        <v>1950</v>
      </c>
      <c r="M287" s="27" t="s">
        <v>1908</v>
      </c>
      <c r="N287" s="34" t="s">
        <v>2092</v>
      </c>
      <c r="O287" s="27" t="s">
        <v>2321</v>
      </c>
      <c r="P287" s="27" t="s">
        <v>2434</v>
      </c>
      <c r="Q287" s="85"/>
    </row>
    <row r="288" spans="1:17" ht="50.1" customHeight="1" x14ac:dyDescent="0.2">
      <c r="A288" s="2">
        <v>278</v>
      </c>
      <c r="B288" s="3" t="s">
        <v>2436</v>
      </c>
      <c r="C288" s="3" t="s">
        <v>2437</v>
      </c>
      <c r="D288" s="28" t="s">
        <v>290</v>
      </c>
      <c r="E288" s="27">
        <v>24582843</v>
      </c>
      <c r="F288" s="26" t="s">
        <v>714</v>
      </c>
      <c r="G288" s="27" t="s">
        <v>829</v>
      </c>
      <c r="H288" s="27" t="s">
        <v>1181</v>
      </c>
      <c r="I288" s="27" t="s">
        <v>1657</v>
      </c>
      <c r="J288" s="27" t="s">
        <v>1725</v>
      </c>
      <c r="K288" s="46">
        <v>6465906</v>
      </c>
      <c r="L288" s="27" t="s">
        <v>1903</v>
      </c>
      <c r="M288" s="27" t="s">
        <v>1908</v>
      </c>
      <c r="N288" s="34" t="s">
        <v>2092</v>
      </c>
      <c r="O288" s="27" t="s">
        <v>2322</v>
      </c>
      <c r="P288" s="27" t="s">
        <v>2434</v>
      </c>
      <c r="Q288" s="85"/>
    </row>
    <row r="289" spans="1:17" ht="50.1" customHeight="1" x14ac:dyDescent="0.2">
      <c r="A289" s="2">
        <v>279</v>
      </c>
      <c r="B289" s="3" t="s">
        <v>2436</v>
      </c>
      <c r="C289" s="3" t="s">
        <v>2437</v>
      </c>
      <c r="D289" s="28" t="s">
        <v>291</v>
      </c>
      <c r="E289" s="27">
        <v>42121018</v>
      </c>
      <c r="F289" s="26" t="s">
        <v>714</v>
      </c>
      <c r="G289" s="27" t="s">
        <v>829</v>
      </c>
      <c r="H289" s="27" t="s">
        <v>1182</v>
      </c>
      <c r="I289" s="27" t="s">
        <v>1657</v>
      </c>
      <c r="J289" s="27" t="s">
        <v>1725</v>
      </c>
      <c r="K289" s="46">
        <v>6465906</v>
      </c>
      <c r="L289" s="27" t="s">
        <v>1903</v>
      </c>
      <c r="M289" s="27" t="s">
        <v>1908</v>
      </c>
      <c r="N289" s="34" t="s">
        <v>2092</v>
      </c>
      <c r="O289" s="27" t="s">
        <v>2323</v>
      </c>
      <c r="P289" s="27" t="s">
        <v>2434</v>
      </c>
      <c r="Q289" s="85"/>
    </row>
    <row r="290" spans="1:17" ht="50.1" customHeight="1" x14ac:dyDescent="0.2">
      <c r="A290" s="2">
        <v>280</v>
      </c>
      <c r="B290" s="3" t="s">
        <v>2436</v>
      </c>
      <c r="C290" s="3" t="s">
        <v>2437</v>
      </c>
      <c r="D290" s="28" t="s">
        <v>292</v>
      </c>
      <c r="E290" s="27">
        <v>10521382</v>
      </c>
      <c r="F290" s="26" t="s">
        <v>714</v>
      </c>
      <c r="G290" s="27" t="s">
        <v>829</v>
      </c>
      <c r="H290" s="27" t="s">
        <v>1183</v>
      </c>
      <c r="I290" s="27" t="s">
        <v>1657</v>
      </c>
      <c r="J290" s="27" t="s">
        <v>1725</v>
      </c>
      <c r="K290" s="46">
        <v>6465906</v>
      </c>
      <c r="L290" s="27" t="s">
        <v>1903</v>
      </c>
      <c r="M290" s="27" t="s">
        <v>1908</v>
      </c>
      <c r="N290" s="34" t="s">
        <v>2092</v>
      </c>
      <c r="O290" s="27" t="s">
        <v>2324</v>
      </c>
      <c r="P290" s="27" t="s">
        <v>2434</v>
      </c>
      <c r="Q290" s="85"/>
    </row>
    <row r="291" spans="1:17" ht="50.1" customHeight="1" x14ac:dyDescent="0.2">
      <c r="A291" s="2">
        <v>281</v>
      </c>
      <c r="B291" s="3" t="s">
        <v>2436</v>
      </c>
      <c r="C291" s="3" t="s">
        <v>2437</v>
      </c>
      <c r="D291" s="28" t="s">
        <v>293</v>
      </c>
      <c r="E291" s="27">
        <v>75081186</v>
      </c>
      <c r="F291" s="26" t="s">
        <v>714</v>
      </c>
      <c r="G291" s="27" t="s">
        <v>829</v>
      </c>
      <c r="H291" s="27" t="s">
        <v>1106</v>
      </c>
      <c r="I291" s="27" t="s">
        <v>1657</v>
      </c>
      <c r="J291" s="27" t="s">
        <v>1725</v>
      </c>
      <c r="K291" s="46">
        <v>6465906</v>
      </c>
      <c r="L291" s="27" t="s">
        <v>1903</v>
      </c>
      <c r="M291" s="27" t="s">
        <v>1908</v>
      </c>
      <c r="N291" s="34" t="s">
        <v>2092</v>
      </c>
      <c r="O291" s="27" t="s">
        <v>2325</v>
      </c>
      <c r="P291" s="27" t="s">
        <v>2434</v>
      </c>
      <c r="Q291" s="85"/>
    </row>
    <row r="292" spans="1:17" ht="50.1" customHeight="1" x14ac:dyDescent="0.2">
      <c r="A292" s="2">
        <v>282</v>
      </c>
      <c r="B292" s="3" t="s">
        <v>2436</v>
      </c>
      <c r="C292" s="3" t="s">
        <v>2437</v>
      </c>
      <c r="D292" s="28" t="s">
        <v>294</v>
      </c>
      <c r="E292" s="27">
        <v>24545004</v>
      </c>
      <c r="F292" s="26" t="s">
        <v>714</v>
      </c>
      <c r="G292" s="27" t="s">
        <v>829</v>
      </c>
      <c r="H292" s="27" t="s">
        <v>1138</v>
      </c>
      <c r="I292" s="27" t="s">
        <v>1657</v>
      </c>
      <c r="J292" s="27" t="s">
        <v>1757</v>
      </c>
      <c r="K292" s="46">
        <v>6832612</v>
      </c>
      <c r="L292" s="27" t="s">
        <v>1949</v>
      </c>
      <c r="M292" s="27" t="s">
        <v>1778</v>
      </c>
      <c r="N292" s="34" t="s">
        <v>2092</v>
      </c>
      <c r="O292" s="27" t="s">
        <v>2326</v>
      </c>
      <c r="P292" s="27"/>
      <c r="Q292" s="85"/>
    </row>
    <row r="293" spans="1:17" ht="50.1" customHeight="1" x14ac:dyDescent="0.2">
      <c r="A293" s="2">
        <v>283</v>
      </c>
      <c r="B293" s="3" t="s">
        <v>2436</v>
      </c>
      <c r="C293" s="3" t="s">
        <v>2437</v>
      </c>
      <c r="D293" s="26" t="s">
        <v>295</v>
      </c>
      <c r="E293" s="27"/>
      <c r="F293" s="26" t="s">
        <v>714</v>
      </c>
      <c r="G293" s="37">
        <v>42417</v>
      </c>
      <c r="H293" s="26" t="s">
        <v>1184</v>
      </c>
      <c r="I293" s="27" t="s">
        <v>1658</v>
      </c>
      <c r="J293" s="27" t="s">
        <v>1725</v>
      </c>
      <c r="K293" s="48">
        <v>3803475</v>
      </c>
      <c r="L293" s="30" t="s">
        <v>1951</v>
      </c>
      <c r="M293" s="27" t="s">
        <v>1905</v>
      </c>
      <c r="N293" s="34" t="s">
        <v>2092</v>
      </c>
      <c r="O293" s="26" t="s">
        <v>2327</v>
      </c>
      <c r="P293" s="26"/>
      <c r="Q293" s="85"/>
    </row>
    <row r="294" spans="1:17" ht="50.1" customHeight="1" x14ac:dyDescent="0.2">
      <c r="A294" s="2">
        <v>284</v>
      </c>
      <c r="B294" s="3" t="s">
        <v>2436</v>
      </c>
      <c r="C294" s="3" t="s">
        <v>2437</v>
      </c>
      <c r="D294" s="27" t="s">
        <v>296</v>
      </c>
      <c r="E294" s="27" t="s">
        <v>737</v>
      </c>
      <c r="F294" s="26" t="s">
        <v>714</v>
      </c>
      <c r="G294" s="36">
        <v>42422</v>
      </c>
      <c r="H294" s="27" t="s">
        <v>1185</v>
      </c>
      <c r="I294" s="27" t="s">
        <v>1675</v>
      </c>
      <c r="J294" s="27" t="s">
        <v>1725</v>
      </c>
      <c r="K294" s="49"/>
      <c r="L294" s="53"/>
      <c r="M294" s="27" t="s">
        <v>1905</v>
      </c>
      <c r="N294" s="34" t="s">
        <v>2092</v>
      </c>
      <c r="O294" s="53" t="s">
        <v>2328</v>
      </c>
      <c r="P294" s="27"/>
      <c r="Q294" s="85"/>
    </row>
    <row r="295" spans="1:17" ht="50.1" customHeight="1" x14ac:dyDescent="0.2">
      <c r="A295" s="2">
        <v>285</v>
      </c>
      <c r="B295" s="3" t="s">
        <v>2436</v>
      </c>
      <c r="C295" s="3" t="s">
        <v>2437</v>
      </c>
      <c r="D295" s="27" t="s">
        <v>297</v>
      </c>
      <c r="E295" s="27" t="s">
        <v>738</v>
      </c>
      <c r="F295" s="26" t="s">
        <v>714</v>
      </c>
      <c r="G295" s="36">
        <v>42423</v>
      </c>
      <c r="H295" s="27" t="s">
        <v>1186</v>
      </c>
      <c r="I295" s="27" t="s">
        <v>1676</v>
      </c>
      <c r="J295" s="27" t="s">
        <v>1725</v>
      </c>
      <c r="K295" s="49">
        <v>3803475</v>
      </c>
      <c r="L295" s="53" t="s">
        <v>1952</v>
      </c>
      <c r="M295" s="27" t="s">
        <v>1905</v>
      </c>
      <c r="N295" s="34" t="s">
        <v>2092</v>
      </c>
      <c r="O295" s="53" t="s">
        <v>2329</v>
      </c>
      <c r="P295" s="27"/>
      <c r="Q295" s="85"/>
    </row>
    <row r="296" spans="1:17" ht="50.1" customHeight="1" x14ac:dyDescent="0.2">
      <c r="A296" s="2">
        <v>286</v>
      </c>
      <c r="B296" s="3" t="s">
        <v>2436</v>
      </c>
      <c r="C296" s="3" t="s">
        <v>2437</v>
      </c>
      <c r="D296" s="27" t="s">
        <v>298</v>
      </c>
      <c r="E296" s="27" t="s">
        <v>739</v>
      </c>
      <c r="F296" s="26" t="s">
        <v>714</v>
      </c>
      <c r="G296" s="36">
        <v>42423</v>
      </c>
      <c r="H296" s="27" t="s">
        <v>1087</v>
      </c>
      <c r="I296" s="27" t="s">
        <v>1676</v>
      </c>
      <c r="J296" s="27" t="s">
        <v>1725</v>
      </c>
      <c r="K296" s="49">
        <v>3803475</v>
      </c>
      <c r="L296" s="53" t="s">
        <v>1953</v>
      </c>
      <c r="M296" s="27" t="s">
        <v>1905</v>
      </c>
      <c r="N296" s="34" t="s">
        <v>2092</v>
      </c>
      <c r="O296" s="53" t="s">
        <v>2330</v>
      </c>
      <c r="P296" s="27"/>
      <c r="Q296" s="85"/>
    </row>
    <row r="297" spans="1:17" ht="50.1" customHeight="1" x14ac:dyDescent="0.2">
      <c r="A297" s="2">
        <v>287</v>
      </c>
      <c r="B297" s="3" t="s">
        <v>2436</v>
      </c>
      <c r="C297" s="3" t="s">
        <v>2437</v>
      </c>
      <c r="D297" s="27" t="s">
        <v>299</v>
      </c>
      <c r="E297" s="27"/>
      <c r="F297" s="26" t="s">
        <v>714</v>
      </c>
      <c r="G297" s="36">
        <v>42423</v>
      </c>
      <c r="H297" s="27" t="s">
        <v>1187</v>
      </c>
      <c r="I297" s="27" t="s">
        <v>1677</v>
      </c>
      <c r="J297" s="27" t="s">
        <v>1725</v>
      </c>
      <c r="K297" s="49">
        <v>15000000</v>
      </c>
      <c r="L297" s="53" t="s">
        <v>1954</v>
      </c>
      <c r="M297" s="27" t="s">
        <v>1905</v>
      </c>
      <c r="N297" s="34" t="s">
        <v>2092</v>
      </c>
      <c r="O297" s="53" t="s">
        <v>2331</v>
      </c>
      <c r="P297" s="27"/>
      <c r="Q297" s="85"/>
    </row>
    <row r="298" spans="1:17" ht="50.1" customHeight="1" x14ac:dyDescent="0.2">
      <c r="A298" s="2">
        <v>288</v>
      </c>
      <c r="B298" s="3" t="s">
        <v>2436</v>
      </c>
      <c r="C298" s="3" t="s">
        <v>2437</v>
      </c>
      <c r="D298" s="28" t="s">
        <v>300</v>
      </c>
      <c r="E298" s="27">
        <v>1088026880</v>
      </c>
      <c r="F298" s="26" t="s">
        <v>717</v>
      </c>
      <c r="G298" s="36" t="s">
        <v>830</v>
      </c>
      <c r="H298" s="27" t="s">
        <v>1188</v>
      </c>
      <c r="I298" s="28" t="s">
        <v>1678</v>
      </c>
      <c r="J298" s="27" t="s">
        <v>1712</v>
      </c>
      <c r="K298" s="46">
        <v>0</v>
      </c>
      <c r="L298" s="27" t="s">
        <v>1955</v>
      </c>
      <c r="M298" s="27" t="s">
        <v>1782</v>
      </c>
      <c r="N298" s="34" t="s">
        <v>2092</v>
      </c>
      <c r="O298" s="58" t="s">
        <v>2332</v>
      </c>
      <c r="P298" s="27" t="s">
        <v>2438</v>
      </c>
      <c r="Q298" s="85"/>
    </row>
    <row r="299" spans="1:17" ht="50.1" customHeight="1" x14ac:dyDescent="0.2">
      <c r="A299" s="2">
        <v>289</v>
      </c>
      <c r="B299" s="3" t="s">
        <v>2436</v>
      </c>
      <c r="C299" s="3" t="s">
        <v>2437</v>
      </c>
      <c r="D299" s="28" t="s">
        <v>301</v>
      </c>
      <c r="E299" s="27">
        <v>18601964</v>
      </c>
      <c r="F299" s="26" t="s">
        <v>714</v>
      </c>
      <c r="G299" s="36" t="s">
        <v>831</v>
      </c>
      <c r="H299" s="27" t="s">
        <v>1189</v>
      </c>
      <c r="I299" s="28" t="s">
        <v>1653</v>
      </c>
      <c r="J299" s="27" t="s">
        <v>1725</v>
      </c>
      <c r="K299" s="46">
        <v>3803475</v>
      </c>
      <c r="L299" s="27" t="s">
        <v>1956</v>
      </c>
      <c r="M299" s="27" t="s">
        <v>1780</v>
      </c>
      <c r="N299" s="34" t="s">
        <v>2092</v>
      </c>
      <c r="O299" s="27" t="s">
        <v>2333</v>
      </c>
      <c r="P299" s="27" t="s">
        <v>2434</v>
      </c>
      <c r="Q299" s="85"/>
    </row>
    <row r="300" spans="1:17" ht="50.1" customHeight="1" x14ac:dyDescent="0.2">
      <c r="A300" s="2">
        <v>290</v>
      </c>
      <c r="B300" s="3" t="s">
        <v>2436</v>
      </c>
      <c r="C300" s="3" t="s">
        <v>2437</v>
      </c>
      <c r="D300" s="28" t="s">
        <v>302</v>
      </c>
      <c r="E300" s="27">
        <v>18531846</v>
      </c>
      <c r="F300" s="26" t="s">
        <v>714</v>
      </c>
      <c r="G300" s="36" t="s">
        <v>831</v>
      </c>
      <c r="H300" s="27" t="s">
        <v>1190</v>
      </c>
      <c r="I300" s="28" t="s">
        <v>1653</v>
      </c>
      <c r="J300" s="27" t="s">
        <v>1725</v>
      </c>
      <c r="K300" s="46">
        <v>3803475</v>
      </c>
      <c r="L300" s="27" t="s">
        <v>1956</v>
      </c>
      <c r="M300" s="27" t="s">
        <v>1780</v>
      </c>
      <c r="N300" s="34" t="s">
        <v>2092</v>
      </c>
      <c r="O300" s="27" t="s">
        <v>2333</v>
      </c>
      <c r="P300" s="27" t="s">
        <v>2434</v>
      </c>
      <c r="Q300" s="85"/>
    </row>
    <row r="301" spans="1:17" ht="50.1" customHeight="1" x14ac:dyDescent="0.2">
      <c r="A301" s="2">
        <v>291</v>
      </c>
      <c r="B301" s="3" t="s">
        <v>2436</v>
      </c>
      <c r="C301" s="3" t="s">
        <v>2437</v>
      </c>
      <c r="D301" s="28" t="s">
        <v>303</v>
      </c>
      <c r="E301" s="27">
        <v>18603450</v>
      </c>
      <c r="F301" s="26" t="s">
        <v>714</v>
      </c>
      <c r="G301" s="36" t="s">
        <v>831</v>
      </c>
      <c r="H301" s="27" t="s">
        <v>1191</v>
      </c>
      <c r="I301" s="28" t="s">
        <v>1653</v>
      </c>
      <c r="J301" s="27" t="s">
        <v>1725</v>
      </c>
      <c r="K301" s="46">
        <v>3803475</v>
      </c>
      <c r="L301" s="27" t="s">
        <v>1956</v>
      </c>
      <c r="M301" s="27" t="s">
        <v>1780</v>
      </c>
      <c r="N301" s="34" t="s">
        <v>2092</v>
      </c>
      <c r="O301" s="27" t="s">
        <v>2333</v>
      </c>
      <c r="P301" s="27" t="s">
        <v>2434</v>
      </c>
      <c r="Q301" s="85"/>
    </row>
    <row r="302" spans="1:17" ht="50.1" customHeight="1" x14ac:dyDescent="0.2">
      <c r="A302" s="2">
        <v>292</v>
      </c>
      <c r="B302" s="3" t="s">
        <v>2436</v>
      </c>
      <c r="C302" s="3" t="s">
        <v>2437</v>
      </c>
      <c r="D302" s="28" t="s">
        <v>304</v>
      </c>
      <c r="E302" s="27">
        <v>18593431</v>
      </c>
      <c r="F302" s="26" t="s">
        <v>714</v>
      </c>
      <c r="G302" s="36" t="s">
        <v>831</v>
      </c>
      <c r="H302" s="27" t="s">
        <v>1192</v>
      </c>
      <c r="I302" s="28" t="s">
        <v>1653</v>
      </c>
      <c r="J302" s="27" t="s">
        <v>1725</v>
      </c>
      <c r="K302" s="46">
        <v>3803475</v>
      </c>
      <c r="L302" s="27" t="s">
        <v>1956</v>
      </c>
      <c r="M302" s="27" t="s">
        <v>1780</v>
      </c>
      <c r="N302" s="34" t="s">
        <v>2092</v>
      </c>
      <c r="O302" s="27" t="s">
        <v>2333</v>
      </c>
      <c r="P302" s="27" t="s">
        <v>2434</v>
      </c>
      <c r="Q302" s="85"/>
    </row>
    <row r="303" spans="1:17" ht="50.1" customHeight="1" x14ac:dyDescent="0.2">
      <c r="A303" s="2">
        <v>293</v>
      </c>
      <c r="B303" s="3" t="s">
        <v>2436</v>
      </c>
      <c r="C303" s="3" t="s">
        <v>2437</v>
      </c>
      <c r="D303" s="28" t="s">
        <v>305</v>
      </c>
      <c r="E303" s="27">
        <v>38288128</v>
      </c>
      <c r="F303" s="26" t="s">
        <v>714</v>
      </c>
      <c r="G303" s="36" t="s">
        <v>831</v>
      </c>
      <c r="H303" s="27" t="s">
        <v>1155</v>
      </c>
      <c r="I303" s="28" t="s">
        <v>1653</v>
      </c>
      <c r="J303" s="27" t="s">
        <v>1725</v>
      </c>
      <c r="K303" s="46">
        <v>3803475</v>
      </c>
      <c r="L303" s="27" t="s">
        <v>1956</v>
      </c>
      <c r="M303" s="27" t="s">
        <v>1780</v>
      </c>
      <c r="N303" s="34" t="s">
        <v>2092</v>
      </c>
      <c r="O303" s="27" t="s">
        <v>2333</v>
      </c>
      <c r="P303" s="27" t="s">
        <v>2434</v>
      </c>
      <c r="Q303" s="85"/>
    </row>
    <row r="304" spans="1:17" ht="50.1" customHeight="1" x14ac:dyDescent="0.2">
      <c r="A304" s="2">
        <v>294</v>
      </c>
      <c r="B304" s="3" t="s">
        <v>2436</v>
      </c>
      <c r="C304" s="3" t="s">
        <v>2437</v>
      </c>
      <c r="D304" s="28" t="s">
        <v>306</v>
      </c>
      <c r="E304" s="27">
        <v>25058311</v>
      </c>
      <c r="F304" s="26" t="s">
        <v>714</v>
      </c>
      <c r="G304" s="36" t="s">
        <v>831</v>
      </c>
      <c r="H304" s="27" t="s">
        <v>1193</v>
      </c>
      <c r="I304" s="28" t="s">
        <v>1653</v>
      </c>
      <c r="J304" s="27" t="s">
        <v>1725</v>
      </c>
      <c r="K304" s="46">
        <v>3803475</v>
      </c>
      <c r="L304" s="27" t="s">
        <v>1956</v>
      </c>
      <c r="M304" s="27" t="s">
        <v>1780</v>
      </c>
      <c r="N304" s="34" t="s">
        <v>2092</v>
      </c>
      <c r="O304" s="27" t="s">
        <v>2333</v>
      </c>
      <c r="P304" s="27" t="s">
        <v>2434</v>
      </c>
      <c r="Q304" s="85"/>
    </row>
    <row r="305" spans="1:17" ht="50.1" customHeight="1" x14ac:dyDescent="0.2">
      <c r="A305" s="2">
        <v>295</v>
      </c>
      <c r="B305" s="3" t="s">
        <v>2436</v>
      </c>
      <c r="C305" s="3" t="s">
        <v>2437</v>
      </c>
      <c r="D305" s="28" t="s">
        <v>307</v>
      </c>
      <c r="E305" s="27">
        <v>10796386</v>
      </c>
      <c r="F305" s="26" t="s">
        <v>714</v>
      </c>
      <c r="G305" s="36" t="s">
        <v>831</v>
      </c>
      <c r="H305" s="27" t="s">
        <v>1105</v>
      </c>
      <c r="I305" s="28" t="s">
        <v>1653</v>
      </c>
      <c r="J305" s="27" t="s">
        <v>1725</v>
      </c>
      <c r="K305" s="46">
        <v>3803475</v>
      </c>
      <c r="L305" s="27" t="s">
        <v>1956</v>
      </c>
      <c r="M305" s="27" t="s">
        <v>1780</v>
      </c>
      <c r="N305" s="34" t="s">
        <v>2092</v>
      </c>
      <c r="O305" s="27" t="s">
        <v>2333</v>
      </c>
      <c r="P305" s="27" t="s">
        <v>2434</v>
      </c>
      <c r="Q305" s="85"/>
    </row>
    <row r="306" spans="1:17" ht="50.1" customHeight="1" x14ac:dyDescent="0.2">
      <c r="A306" s="2">
        <v>296</v>
      </c>
      <c r="B306" s="3" t="s">
        <v>2436</v>
      </c>
      <c r="C306" s="3" t="s">
        <v>2437</v>
      </c>
      <c r="D306" s="28" t="s">
        <v>308</v>
      </c>
      <c r="E306" s="27">
        <v>24413350</v>
      </c>
      <c r="F306" s="26" t="s">
        <v>714</v>
      </c>
      <c r="G306" s="36" t="s">
        <v>831</v>
      </c>
      <c r="H306" s="27" t="s">
        <v>1084</v>
      </c>
      <c r="I306" s="28" t="s">
        <v>1653</v>
      </c>
      <c r="J306" s="27" t="s">
        <v>1725</v>
      </c>
      <c r="K306" s="46">
        <v>3803475</v>
      </c>
      <c r="L306" s="27" t="s">
        <v>1956</v>
      </c>
      <c r="M306" s="27" t="s">
        <v>1780</v>
      </c>
      <c r="N306" s="34" t="s">
        <v>2092</v>
      </c>
      <c r="O306" s="27" t="s">
        <v>2333</v>
      </c>
      <c r="P306" s="27" t="s">
        <v>2434</v>
      </c>
      <c r="Q306" s="85"/>
    </row>
    <row r="307" spans="1:17" ht="50.1" customHeight="1" x14ac:dyDescent="0.2">
      <c r="A307" s="2">
        <v>297</v>
      </c>
      <c r="B307" s="3" t="s">
        <v>2436</v>
      </c>
      <c r="C307" s="3" t="s">
        <v>2437</v>
      </c>
      <c r="D307" s="28" t="s">
        <v>309</v>
      </c>
      <c r="E307" s="27">
        <v>42090341</v>
      </c>
      <c r="F307" s="26" t="s">
        <v>714</v>
      </c>
      <c r="G307" s="36" t="s">
        <v>831</v>
      </c>
      <c r="H307" s="27" t="s">
        <v>1194</v>
      </c>
      <c r="I307" s="28" t="s">
        <v>1653</v>
      </c>
      <c r="J307" s="27" t="s">
        <v>1725</v>
      </c>
      <c r="K307" s="46">
        <v>3803475</v>
      </c>
      <c r="L307" s="27" t="s">
        <v>1956</v>
      </c>
      <c r="M307" s="27" t="s">
        <v>1780</v>
      </c>
      <c r="N307" s="34" t="s">
        <v>2092</v>
      </c>
      <c r="O307" s="27" t="s">
        <v>2333</v>
      </c>
      <c r="P307" s="27" t="s">
        <v>2434</v>
      </c>
      <c r="Q307" s="85"/>
    </row>
    <row r="308" spans="1:17" ht="50.1" customHeight="1" x14ac:dyDescent="0.2">
      <c r="A308" s="2">
        <v>298</v>
      </c>
      <c r="B308" s="3" t="s">
        <v>2436</v>
      </c>
      <c r="C308" s="3" t="s">
        <v>2437</v>
      </c>
      <c r="D308" s="28" t="s">
        <v>310</v>
      </c>
      <c r="E308" s="27">
        <v>18410856</v>
      </c>
      <c r="F308" s="26" t="s">
        <v>717</v>
      </c>
      <c r="G308" s="36"/>
      <c r="H308" s="27" t="s">
        <v>1195</v>
      </c>
      <c r="I308" s="28" t="s">
        <v>1679</v>
      </c>
      <c r="J308" s="27" t="s">
        <v>1712</v>
      </c>
      <c r="K308" s="46">
        <v>0</v>
      </c>
      <c r="L308" s="40" t="s">
        <v>1957</v>
      </c>
      <c r="M308" s="54" t="s">
        <v>1782</v>
      </c>
      <c r="N308" s="34" t="s">
        <v>2092</v>
      </c>
      <c r="O308" s="58" t="s">
        <v>2334</v>
      </c>
      <c r="P308" s="27" t="s">
        <v>2438</v>
      </c>
      <c r="Q308" s="85"/>
    </row>
    <row r="309" spans="1:17" ht="50.1" customHeight="1" x14ac:dyDescent="0.2">
      <c r="A309" s="2">
        <v>299</v>
      </c>
      <c r="B309" s="3" t="s">
        <v>2436</v>
      </c>
      <c r="C309" s="3" t="s">
        <v>2437</v>
      </c>
      <c r="D309" s="28" t="s">
        <v>311</v>
      </c>
      <c r="E309" s="27">
        <v>41903457</v>
      </c>
      <c r="F309" s="26" t="s">
        <v>714</v>
      </c>
      <c r="G309" s="36" t="s">
        <v>831</v>
      </c>
      <c r="H309" s="27" t="s">
        <v>1196</v>
      </c>
      <c r="I309" s="28" t="s">
        <v>1653</v>
      </c>
      <c r="J309" s="27" t="s">
        <v>1725</v>
      </c>
      <c r="K309" s="46">
        <v>6465906</v>
      </c>
      <c r="L309" s="27" t="s">
        <v>1958</v>
      </c>
      <c r="M309" s="27" t="s">
        <v>1780</v>
      </c>
      <c r="N309" s="34" t="s">
        <v>2092</v>
      </c>
      <c r="O309" s="27" t="s">
        <v>2333</v>
      </c>
      <c r="P309" s="27" t="s">
        <v>2434</v>
      </c>
      <c r="Q309" s="85"/>
    </row>
    <row r="310" spans="1:17" ht="50.1" customHeight="1" x14ac:dyDescent="0.2">
      <c r="A310" s="2">
        <v>300</v>
      </c>
      <c r="B310" s="3" t="s">
        <v>2436</v>
      </c>
      <c r="C310" s="3" t="s">
        <v>2437</v>
      </c>
      <c r="D310" s="28" t="s">
        <v>312</v>
      </c>
      <c r="E310" s="27">
        <v>43411086</v>
      </c>
      <c r="F310" s="26" t="s">
        <v>714</v>
      </c>
      <c r="G310" s="36" t="s">
        <v>831</v>
      </c>
      <c r="H310" s="27" t="s">
        <v>1197</v>
      </c>
      <c r="I310" s="28" t="s">
        <v>1653</v>
      </c>
      <c r="J310" s="27" t="s">
        <v>1725</v>
      </c>
      <c r="K310" s="46">
        <v>6465906</v>
      </c>
      <c r="L310" s="27" t="s">
        <v>1958</v>
      </c>
      <c r="M310" s="27" t="s">
        <v>1780</v>
      </c>
      <c r="N310" s="34" t="s">
        <v>2092</v>
      </c>
      <c r="O310" s="27" t="s">
        <v>2333</v>
      </c>
      <c r="P310" s="27" t="s">
        <v>2434</v>
      </c>
      <c r="Q310" s="85"/>
    </row>
    <row r="311" spans="1:17" ht="50.1" customHeight="1" x14ac:dyDescent="0.2">
      <c r="A311" s="2">
        <v>301</v>
      </c>
      <c r="B311" s="3" t="s">
        <v>2436</v>
      </c>
      <c r="C311" s="3" t="s">
        <v>2437</v>
      </c>
      <c r="D311" s="28" t="s">
        <v>313</v>
      </c>
      <c r="E311" s="27">
        <v>14972418</v>
      </c>
      <c r="F311" s="26" t="s">
        <v>714</v>
      </c>
      <c r="G311" s="36" t="s">
        <v>832</v>
      </c>
      <c r="H311" s="27" t="s">
        <v>1140</v>
      </c>
      <c r="I311" s="28" t="s">
        <v>1653</v>
      </c>
      <c r="J311" s="27" t="s">
        <v>1725</v>
      </c>
      <c r="K311" s="46">
        <v>127003616</v>
      </c>
      <c r="L311" s="27" t="s">
        <v>1959</v>
      </c>
      <c r="M311" s="27" t="s">
        <v>1780</v>
      </c>
      <c r="N311" s="34" t="s">
        <v>2092</v>
      </c>
      <c r="O311" s="27" t="s">
        <v>2335</v>
      </c>
      <c r="P311" s="27" t="s">
        <v>2434</v>
      </c>
      <c r="Q311" s="85"/>
    </row>
    <row r="312" spans="1:17" ht="50.1" customHeight="1" x14ac:dyDescent="0.2">
      <c r="A312" s="2">
        <v>302</v>
      </c>
      <c r="B312" s="3" t="s">
        <v>2436</v>
      </c>
      <c r="C312" s="3" t="s">
        <v>2437</v>
      </c>
      <c r="D312" s="28" t="s">
        <v>314</v>
      </c>
      <c r="E312" s="27">
        <v>1365538</v>
      </c>
      <c r="F312" s="26" t="s">
        <v>714</v>
      </c>
      <c r="G312" s="36" t="s">
        <v>832</v>
      </c>
      <c r="H312" s="27" t="s">
        <v>1198</v>
      </c>
      <c r="I312" s="28" t="s">
        <v>1653</v>
      </c>
      <c r="J312" s="27" t="s">
        <v>1725</v>
      </c>
      <c r="K312" s="46">
        <v>4025616</v>
      </c>
      <c r="L312" s="27" t="s">
        <v>1959</v>
      </c>
      <c r="M312" s="27" t="s">
        <v>1780</v>
      </c>
      <c r="N312" s="34" t="s">
        <v>2092</v>
      </c>
      <c r="O312" s="27" t="s">
        <v>2336</v>
      </c>
      <c r="P312" s="27" t="s">
        <v>2434</v>
      </c>
      <c r="Q312" s="85"/>
    </row>
    <row r="313" spans="1:17" ht="50.1" customHeight="1" x14ac:dyDescent="0.2">
      <c r="A313" s="2">
        <v>303</v>
      </c>
      <c r="B313" s="3" t="s">
        <v>2436</v>
      </c>
      <c r="C313" s="3" t="s">
        <v>2437</v>
      </c>
      <c r="D313" s="28" t="s">
        <v>315</v>
      </c>
      <c r="E313" s="27">
        <v>18503893</v>
      </c>
      <c r="F313" s="26" t="s">
        <v>714</v>
      </c>
      <c r="G313" s="36">
        <v>42037</v>
      </c>
      <c r="H313" s="27" t="s">
        <v>1199</v>
      </c>
      <c r="I313" s="28" t="s">
        <v>1655</v>
      </c>
      <c r="J313" s="27" t="s">
        <v>1725</v>
      </c>
      <c r="K313" s="46">
        <v>3803475</v>
      </c>
      <c r="L313" s="27" t="s">
        <v>1960</v>
      </c>
      <c r="M313" s="27" t="s">
        <v>1780</v>
      </c>
      <c r="N313" s="34" t="s">
        <v>2092</v>
      </c>
      <c r="O313" s="27" t="s">
        <v>2312</v>
      </c>
      <c r="P313" s="27" t="s">
        <v>2434</v>
      </c>
      <c r="Q313" s="85"/>
    </row>
    <row r="314" spans="1:17" ht="50.1" customHeight="1" x14ac:dyDescent="0.2">
      <c r="A314" s="2">
        <v>304</v>
      </c>
      <c r="B314" s="3" t="s">
        <v>2436</v>
      </c>
      <c r="C314" s="3" t="s">
        <v>2437</v>
      </c>
      <c r="D314" s="28" t="s">
        <v>316</v>
      </c>
      <c r="E314" s="27"/>
      <c r="F314" s="26" t="s">
        <v>714</v>
      </c>
      <c r="G314" s="36">
        <v>42052</v>
      </c>
      <c r="H314" s="27" t="s">
        <v>1174</v>
      </c>
      <c r="I314" s="28" t="s">
        <v>1648</v>
      </c>
      <c r="J314" s="27" t="s">
        <v>1760</v>
      </c>
      <c r="K314" s="46">
        <v>6465906</v>
      </c>
      <c r="L314" s="27" t="s">
        <v>1960</v>
      </c>
      <c r="M314" s="27" t="s">
        <v>1780</v>
      </c>
      <c r="N314" s="34" t="s">
        <v>2092</v>
      </c>
      <c r="O314" s="27" t="s">
        <v>2337</v>
      </c>
      <c r="P314" s="27" t="s">
        <v>2434</v>
      </c>
      <c r="Q314" s="85"/>
    </row>
    <row r="315" spans="1:17" ht="50.1" customHeight="1" x14ac:dyDescent="0.2">
      <c r="A315" s="2">
        <v>305</v>
      </c>
      <c r="B315" s="3" t="s">
        <v>2436</v>
      </c>
      <c r="C315" s="3" t="s">
        <v>2437</v>
      </c>
      <c r="D315" s="28" t="s">
        <v>317</v>
      </c>
      <c r="E315" s="27"/>
      <c r="F315" s="26" t="s">
        <v>714</v>
      </c>
      <c r="G315" s="36">
        <v>42052</v>
      </c>
      <c r="H315" s="27" t="s">
        <v>1197</v>
      </c>
      <c r="I315" s="28" t="s">
        <v>1648</v>
      </c>
      <c r="J315" s="27" t="s">
        <v>1725</v>
      </c>
      <c r="K315" s="46">
        <v>6465906</v>
      </c>
      <c r="L315" s="27" t="s">
        <v>1960</v>
      </c>
      <c r="M315" s="27" t="s">
        <v>1780</v>
      </c>
      <c r="N315" s="34" t="s">
        <v>2092</v>
      </c>
      <c r="O315" s="27" t="s">
        <v>2337</v>
      </c>
      <c r="P315" s="27" t="s">
        <v>2434</v>
      </c>
      <c r="Q315" s="85"/>
    </row>
    <row r="316" spans="1:17" ht="50.1" customHeight="1" x14ac:dyDescent="0.2">
      <c r="A316" s="2">
        <v>306</v>
      </c>
      <c r="B316" s="3" t="s">
        <v>2436</v>
      </c>
      <c r="C316" s="3" t="s">
        <v>2437</v>
      </c>
      <c r="D316" s="28" t="s">
        <v>318</v>
      </c>
      <c r="E316" s="27">
        <v>19101474</v>
      </c>
      <c r="F316" s="27" t="s">
        <v>734</v>
      </c>
      <c r="G316" s="36">
        <v>41702</v>
      </c>
      <c r="H316" s="27" t="s">
        <v>1200</v>
      </c>
      <c r="I316" s="28" t="s">
        <v>1653</v>
      </c>
      <c r="J316" s="27" t="s">
        <v>1761</v>
      </c>
      <c r="K316" s="46">
        <v>28983794359</v>
      </c>
      <c r="L316" s="27" t="s">
        <v>1961</v>
      </c>
      <c r="M316" s="27" t="s">
        <v>1824</v>
      </c>
      <c r="N316" s="36" t="s">
        <v>2092</v>
      </c>
      <c r="O316" s="27" t="s">
        <v>2338</v>
      </c>
      <c r="P316" s="27" t="s">
        <v>2434</v>
      </c>
      <c r="Q316" s="85" t="s">
        <v>2463</v>
      </c>
    </row>
    <row r="317" spans="1:17" ht="50.1" customHeight="1" x14ac:dyDescent="0.2">
      <c r="A317" s="2">
        <v>307</v>
      </c>
      <c r="B317" s="3" t="s">
        <v>2436</v>
      </c>
      <c r="C317" s="3" t="s">
        <v>2437</v>
      </c>
      <c r="D317" s="28" t="s">
        <v>319</v>
      </c>
      <c r="E317" s="27"/>
      <c r="F317" s="26" t="s">
        <v>714</v>
      </c>
      <c r="G317" s="36">
        <v>42075</v>
      </c>
      <c r="H317" s="27" t="s">
        <v>1201</v>
      </c>
      <c r="I317" s="28" t="s">
        <v>1648</v>
      </c>
      <c r="J317" s="27" t="s">
        <v>1725</v>
      </c>
      <c r="K317" s="46">
        <v>5186667</v>
      </c>
      <c r="L317" s="27" t="s">
        <v>1962</v>
      </c>
      <c r="M317" s="27" t="s">
        <v>1780</v>
      </c>
      <c r="N317" s="34" t="s">
        <v>2092</v>
      </c>
      <c r="O317" s="27" t="s">
        <v>2339</v>
      </c>
      <c r="P317" s="27" t="s">
        <v>2434</v>
      </c>
      <c r="Q317" s="85"/>
    </row>
    <row r="318" spans="1:17" ht="50.1" customHeight="1" x14ac:dyDescent="0.2">
      <c r="A318" s="2">
        <v>308</v>
      </c>
      <c r="B318" s="3" t="s">
        <v>2436</v>
      </c>
      <c r="C318" s="3" t="s">
        <v>2437</v>
      </c>
      <c r="D318" s="28" t="s">
        <v>320</v>
      </c>
      <c r="E318" s="27">
        <v>4389871</v>
      </c>
      <c r="F318" s="26" t="s">
        <v>714</v>
      </c>
      <c r="G318" s="36">
        <v>42087</v>
      </c>
      <c r="H318" s="27" t="s">
        <v>1202</v>
      </c>
      <c r="I318" s="28" t="s">
        <v>1648</v>
      </c>
      <c r="J318" s="27" t="s">
        <v>1725</v>
      </c>
      <c r="K318" s="46">
        <v>3476227</v>
      </c>
      <c r="L318" s="27" t="s">
        <v>1963</v>
      </c>
      <c r="M318" s="27" t="s">
        <v>1780</v>
      </c>
      <c r="N318" s="34" t="s">
        <v>2092</v>
      </c>
      <c r="O318" s="27" t="s">
        <v>2340</v>
      </c>
      <c r="P318" s="27" t="s">
        <v>2434</v>
      </c>
      <c r="Q318" s="85"/>
    </row>
    <row r="319" spans="1:17" ht="50.1" customHeight="1" x14ac:dyDescent="0.2">
      <c r="A319" s="2">
        <v>309</v>
      </c>
      <c r="B319" s="3" t="s">
        <v>2436</v>
      </c>
      <c r="C319" s="3" t="s">
        <v>2437</v>
      </c>
      <c r="D319" s="28" t="s">
        <v>321</v>
      </c>
      <c r="E319" s="27">
        <v>18390998</v>
      </c>
      <c r="F319" s="26" t="s">
        <v>709</v>
      </c>
      <c r="G319" s="36">
        <v>42090</v>
      </c>
      <c r="H319" s="27" t="s">
        <v>1203</v>
      </c>
      <c r="I319" s="28" t="s">
        <v>1655</v>
      </c>
      <c r="J319" s="27" t="s">
        <v>1762</v>
      </c>
      <c r="K319" s="46">
        <v>24035808</v>
      </c>
      <c r="L319" s="27" t="s">
        <v>1964</v>
      </c>
      <c r="M319" s="27" t="s">
        <v>1782</v>
      </c>
      <c r="N319" s="34" t="s">
        <v>2092</v>
      </c>
      <c r="O319" s="28" t="s">
        <v>2341</v>
      </c>
      <c r="P319" s="27"/>
      <c r="Q319" s="85"/>
    </row>
    <row r="320" spans="1:17" ht="50.1" customHeight="1" x14ac:dyDescent="0.2">
      <c r="A320" s="2">
        <v>310</v>
      </c>
      <c r="B320" s="3" t="s">
        <v>2436</v>
      </c>
      <c r="C320" s="3" t="s">
        <v>2437</v>
      </c>
      <c r="D320" s="28" t="s">
        <v>322</v>
      </c>
      <c r="E320" s="27">
        <v>24300728</v>
      </c>
      <c r="F320" s="26" t="s">
        <v>714</v>
      </c>
      <c r="G320" s="36">
        <v>42100</v>
      </c>
      <c r="H320" s="27" t="s">
        <v>1204</v>
      </c>
      <c r="I320" s="28" t="s">
        <v>1653</v>
      </c>
      <c r="J320" s="27" t="s">
        <v>1725</v>
      </c>
      <c r="K320" s="46">
        <v>25285867</v>
      </c>
      <c r="L320" s="27" t="s">
        <v>1965</v>
      </c>
      <c r="M320" s="27" t="s">
        <v>1780</v>
      </c>
      <c r="N320" s="34" t="s">
        <v>2092</v>
      </c>
      <c r="O320" s="27" t="s">
        <v>2342</v>
      </c>
      <c r="P320" s="27" t="s">
        <v>2434</v>
      </c>
      <c r="Q320" s="85"/>
    </row>
    <row r="321" spans="1:17" ht="50.1" customHeight="1" x14ac:dyDescent="0.2">
      <c r="A321" s="2">
        <v>311</v>
      </c>
      <c r="B321" s="3" t="s">
        <v>2436</v>
      </c>
      <c r="C321" s="3" t="s">
        <v>2437</v>
      </c>
      <c r="D321" s="28" t="s">
        <v>323</v>
      </c>
      <c r="E321" s="27">
        <v>25191263</v>
      </c>
      <c r="F321" s="26" t="s">
        <v>714</v>
      </c>
      <c r="G321" s="36">
        <v>42109</v>
      </c>
      <c r="H321" s="27" t="s">
        <v>1205</v>
      </c>
      <c r="I321" s="28" t="s">
        <v>1657</v>
      </c>
      <c r="J321" s="27" t="s">
        <v>1725</v>
      </c>
      <c r="K321" s="46">
        <v>6486847</v>
      </c>
      <c r="L321" s="27" t="s">
        <v>1966</v>
      </c>
      <c r="M321" s="27" t="s">
        <v>1780</v>
      </c>
      <c r="N321" s="34" t="s">
        <v>2092</v>
      </c>
      <c r="O321" s="27" t="s">
        <v>2343</v>
      </c>
      <c r="P321" s="27" t="s">
        <v>2434</v>
      </c>
      <c r="Q321" s="85"/>
    </row>
    <row r="322" spans="1:17" ht="50.1" customHeight="1" x14ac:dyDescent="0.2">
      <c r="A322" s="2">
        <v>312</v>
      </c>
      <c r="B322" s="3" t="s">
        <v>2436</v>
      </c>
      <c r="C322" s="3" t="s">
        <v>2437</v>
      </c>
      <c r="D322" s="28" t="s">
        <v>324</v>
      </c>
      <c r="E322" s="27">
        <v>10190989</v>
      </c>
      <c r="F322" s="26" t="s">
        <v>714</v>
      </c>
      <c r="G322" s="36">
        <v>42110</v>
      </c>
      <c r="H322" s="27" t="s">
        <v>1206</v>
      </c>
      <c r="I322" s="28" t="s">
        <v>1657</v>
      </c>
      <c r="J322" s="27" t="s">
        <v>1725</v>
      </c>
      <c r="K322" s="46">
        <v>3861660</v>
      </c>
      <c r="L322" s="27" t="s">
        <v>1967</v>
      </c>
      <c r="M322" s="27" t="s">
        <v>1780</v>
      </c>
      <c r="N322" s="34" t="s">
        <v>2092</v>
      </c>
      <c r="O322" s="27" t="s">
        <v>2344</v>
      </c>
      <c r="P322" s="27" t="s">
        <v>2434</v>
      </c>
      <c r="Q322" s="85"/>
    </row>
    <row r="323" spans="1:17" ht="50.1" customHeight="1" x14ac:dyDescent="0.2">
      <c r="A323" s="2">
        <v>314</v>
      </c>
      <c r="B323" s="3" t="s">
        <v>2436</v>
      </c>
      <c r="C323" s="3" t="s">
        <v>2437</v>
      </c>
      <c r="D323" s="28" t="s">
        <v>325</v>
      </c>
      <c r="E323" s="27">
        <v>10066673</v>
      </c>
      <c r="F323" s="26" t="s">
        <v>714</v>
      </c>
      <c r="G323" s="36">
        <v>42122</v>
      </c>
      <c r="H323" s="27" t="s">
        <v>1207</v>
      </c>
      <c r="I323" s="28" t="s">
        <v>1678</v>
      </c>
      <c r="J323" s="27" t="s">
        <v>1725</v>
      </c>
      <c r="K323" s="46">
        <v>5191864</v>
      </c>
      <c r="L323" s="27" t="s">
        <v>1969</v>
      </c>
      <c r="M323" s="27" t="s">
        <v>1780</v>
      </c>
      <c r="N323" s="34" t="s">
        <v>2092</v>
      </c>
      <c r="O323" s="27" t="s">
        <v>2345</v>
      </c>
      <c r="P323" s="27" t="s">
        <v>2434</v>
      </c>
      <c r="Q323" s="85"/>
    </row>
    <row r="324" spans="1:17" ht="50.1" customHeight="1" x14ac:dyDescent="0.2">
      <c r="A324" s="2">
        <v>315</v>
      </c>
      <c r="B324" s="3" t="s">
        <v>2436</v>
      </c>
      <c r="C324" s="3" t="s">
        <v>2437</v>
      </c>
      <c r="D324" s="28" t="s">
        <v>326</v>
      </c>
      <c r="E324" s="27">
        <v>75070273</v>
      </c>
      <c r="F324" s="26" t="s">
        <v>714</v>
      </c>
      <c r="G324" s="36">
        <v>42122</v>
      </c>
      <c r="H324" s="27" t="s">
        <v>1208</v>
      </c>
      <c r="I324" s="28" t="s">
        <v>1653</v>
      </c>
      <c r="J324" s="27" t="s">
        <v>1725</v>
      </c>
      <c r="K324" s="46">
        <v>6465906</v>
      </c>
      <c r="L324" s="27" t="s">
        <v>1956</v>
      </c>
      <c r="M324" s="27" t="s">
        <v>1780</v>
      </c>
      <c r="N324" s="34" t="s">
        <v>2092</v>
      </c>
      <c r="O324" s="27" t="s">
        <v>2346</v>
      </c>
      <c r="P324" s="27" t="s">
        <v>2434</v>
      </c>
      <c r="Q324" s="85"/>
    </row>
    <row r="325" spans="1:17" ht="50.1" customHeight="1" x14ac:dyDescent="0.2">
      <c r="A325" s="2">
        <v>316</v>
      </c>
      <c r="B325" s="3" t="s">
        <v>2436</v>
      </c>
      <c r="C325" s="3" t="s">
        <v>2437</v>
      </c>
      <c r="D325" s="28" t="s">
        <v>327</v>
      </c>
      <c r="E325" s="27"/>
      <c r="F325" s="26" t="s">
        <v>714</v>
      </c>
      <c r="G325" s="36">
        <v>42149</v>
      </c>
      <c r="H325" s="27" t="s">
        <v>1209</v>
      </c>
      <c r="I325" s="28" t="s">
        <v>1678</v>
      </c>
      <c r="J325" s="27" t="s">
        <v>1725</v>
      </c>
      <c r="K325" s="46">
        <v>6465906</v>
      </c>
      <c r="L325" s="27" t="s">
        <v>1956</v>
      </c>
      <c r="M325" s="27" t="s">
        <v>1780</v>
      </c>
      <c r="N325" s="34" t="s">
        <v>2092</v>
      </c>
      <c r="O325" s="27" t="s">
        <v>2347</v>
      </c>
      <c r="P325" s="27" t="s">
        <v>2434</v>
      </c>
      <c r="Q325" s="85"/>
    </row>
    <row r="326" spans="1:17" ht="50.1" customHeight="1" x14ac:dyDescent="0.2">
      <c r="A326" s="2">
        <v>317</v>
      </c>
      <c r="B326" s="3" t="s">
        <v>2436</v>
      </c>
      <c r="C326" s="3" t="s">
        <v>2437</v>
      </c>
      <c r="D326" s="28" t="s">
        <v>328</v>
      </c>
      <c r="E326" s="27">
        <v>42011766</v>
      </c>
      <c r="F326" s="26" t="s">
        <v>714</v>
      </c>
      <c r="G326" s="36">
        <v>42149</v>
      </c>
      <c r="H326" s="27" t="s">
        <v>1210</v>
      </c>
      <c r="I326" s="28" t="s">
        <v>1678</v>
      </c>
      <c r="J326" s="27" t="s">
        <v>1725</v>
      </c>
      <c r="K326" s="46">
        <v>3803475</v>
      </c>
      <c r="L326" s="27" t="s">
        <v>1956</v>
      </c>
      <c r="M326" s="27" t="s">
        <v>1780</v>
      </c>
      <c r="N326" s="34" t="s">
        <v>2092</v>
      </c>
      <c r="O326" s="27" t="s">
        <v>2347</v>
      </c>
      <c r="P326" s="27" t="s">
        <v>2434</v>
      </c>
      <c r="Q326" s="85"/>
    </row>
    <row r="327" spans="1:17" ht="50.1" customHeight="1" x14ac:dyDescent="0.2">
      <c r="A327" s="2">
        <v>318</v>
      </c>
      <c r="B327" s="3" t="s">
        <v>2436</v>
      </c>
      <c r="C327" s="3" t="s">
        <v>2437</v>
      </c>
      <c r="D327" s="28" t="s">
        <v>329</v>
      </c>
      <c r="E327" s="27"/>
      <c r="F327" s="26" t="s">
        <v>714</v>
      </c>
      <c r="G327" s="36">
        <v>42149</v>
      </c>
      <c r="H327" s="27" t="s">
        <v>1211</v>
      </c>
      <c r="I327" s="28" t="s">
        <v>1678</v>
      </c>
      <c r="J327" s="27" t="s">
        <v>1725</v>
      </c>
      <c r="K327" s="46">
        <v>6465906</v>
      </c>
      <c r="L327" s="27" t="s">
        <v>1956</v>
      </c>
      <c r="M327" s="27" t="s">
        <v>1780</v>
      </c>
      <c r="N327" s="34" t="s">
        <v>2092</v>
      </c>
      <c r="O327" s="27" t="s">
        <v>2347</v>
      </c>
      <c r="P327" s="27" t="s">
        <v>2434</v>
      </c>
      <c r="Q327" s="85"/>
    </row>
    <row r="328" spans="1:17" ht="50.1" customHeight="1" x14ac:dyDescent="0.2">
      <c r="A328" s="2">
        <v>319</v>
      </c>
      <c r="B328" s="3" t="s">
        <v>2436</v>
      </c>
      <c r="C328" s="3" t="s">
        <v>2437</v>
      </c>
      <c r="D328" s="28" t="s">
        <v>330</v>
      </c>
      <c r="E328" s="27">
        <v>18560946</v>
      </c>
      <c r="F328" s="26" t="s">
        <v>714</v>
      </c>
      <c r="G328" s="36">
        <v>42149</v>
      </c>
      <c r="H328" s="27" t="s">
        <v>1212</v>
      </c>
      <c r="I328" s="28" t="s">
        <v>1678</v>
      </c>
      <c r="J328" s="27" t="s">
        <v>1725</v>
      </c>
      <c r="K328" s="46">
        <v>6465906</v>
      </c>
      <c r="L328" s="27" t="s">
        <v>1956</v>
      </c>
      <c r="M328" s="27" t="s">
        <v>1780</v>
      </c>
      <c r="N328" s="34" t="s">
        <v>2092</v>
      </c>
      <c r="O328" s="27" t="s">
        <v>2347</v>
      </c>
      <c r="P328" s="27" t="s">
        <v>2434</v>
      </c>
      <c r="Q328" s="85"/>
    </row>
    <row r="329" spans="1:17" ht="50.1" customHeight="1" x14ac:dyDescent="0.2">
      <c r="A329" s="2">
        <v>320</v>
      </c>
      <c r="B329" s="3" t="s">
        <v>2436</v>
      </c>
      <c r="C329" s="3" t="s">
        <v>2437</v>
      </c>
      <c r="D329" s="28" t="s">
        <v>331</v>
      </c>
      <c r="E329" s="27">
        <v>18560946</v>
      </c>
      <c r="F329" s="26" t="s">
        <v>714</v>
      </c>
      <c r="G329" s="36">
        <v>42149</v>
      </c>
      <c r="H329" s="27" t="s">
        <v>1211</v>
      </c>
      <c r="I329" s="28" t="s">
        <v>1678</v>
      </c>
      <c r="J329" s="27" t="s">
        <v>1725</v>
      </c>
      <c r="K329" s="46">
        <v>6465906</v>
      </c>
      <c r="L329" s="27" t="s">
        <v>1956</v>
      </c>
      <c r="M329" s="27" t="s">
        <v>1780</v>
      </c>
      <c r="N329" s="34" t="s">
        <v>2092</v>
      </c>
      <c r="O329" s="27" t="s">
        <v>2347</v>
      </c>
      <c r="P329" s="27" t="s">
        <v>2434</v>
      </c>
      <c r="Q329" s="85"/>
    </row>
    <row r="330" spans="1:17" ht="50.1" customHeight="1" x14ac:dyDescent="0.2">
      <c r="A330" s="2">
        <v>321</v>
      </c>
      <c r="B330" s="3" t="s">
        <v>2436</v>
      </c>
      <c r="C330" s="3" t="s">
        <v>2437</v>
      </c>
      <c r="D330" s="28" t="s">
        <v>332</v>
      </c>
      <c r="E330" s="27">
        <v>10001640</v>
      </c>
      <c r="F330" s="26" t="s">
        <v>714</v>
      </c>
      <c r="G330" s="36">
        <v>42149</v>
      </c>
      <c r="H330" s="27" t="s">
        <v>1213</v>
      </c>
      <c r="I330" s="28" t="s">
        <v>1646</v>
      </c>
      <c r="J330" s="27" t="s">
        <v>1731</v>
      </c>
      <c r="K330" s="46">
        <v>118307500</v>
      </c>
      <c r="L330" s="27" t="s">
        <v>1970</v>
      </c>
      <c r="M330" s="27" t="s">
        <v>1784</v>
      </c>
      <c r="N330" s="34" t="s">
        <v>2092</v>
      </c>
      <c r="O330" s="27" t="s">
        <v>2348</v>
      </c>
      <c r="P330" s="27" t="s">
        <v>2434</v>
      </c>
      <c r="Q330" s="85"/>
    </row>
    <row r="331" spans="1:17" ht="50.1" customHeight="1" x14ac:dyDescent="0.2">
      <c r="A331" s="2">
        <v>322</v>
      </c>
      <c r="B331" s="3" t="s">
        <v>2436</v>
      </c>
      <c r="C331" s="3" t="s">
        <v>2437</v>
      </c>
      <c r="D331" s="28" t="s">
        <v>333</v>
      </c>
      <c r="E331" s="27">
        <v>4536088</v>
      </c>
      <c r="F331" s="26" t="s">
        <v>714</v>
      </c>
      <c r="G331" s="36">
        <v>42151</v>
      </c>
      <c r="H331" s="27" t="s">
        <v>1214</v>
      </c>
      <c r="I331" s="28" t="s">
        <v>1657</v>
      </c>
      <c r="J331" s="27" t="s">
        <v>1725</v>
      </c>
      <c r="K331" s="46">
        <v>2884890</v>
      </c>
      <c r="L331" s="27" t="s">
        <v>1971</v>
      </c>
      <c r="M331" s="27" t="s">
        <v>1780</v>
      </c>
      <c r="N331" s="34" t="s">
        <v>2092</v>
      </c>
      <c r="O331" s="27" t="s">
        <v>2349</v>
      </c>
      <c r="P331" s="27" t="s">
        <v>2434</v>
      </c>
      <c r="Q331" s="85"/>
    </row>
    <row r="332" spans="1:17" ht="50.1" customHeight="1" x14ac:dyDescent="0.2">
      <c r="A332" s="2">
        <v>323</v>
      </c>
      <c r="B332" s="3" t="s">
        <v>2436</v>
      </c>
      <c r="C332" s="3" t="s">
        <v>2437</v>
      </c>
      <c r="D332" s="28" t="s">
        <v>334</v>
      </c>
      <c r="E332" s="27">
        <v>19107118</v>
      </c>
      <c r="F332" s="26" t="s">
        <v>715</v>
      </c>
      <c r="G332" s="36">
        <v>42151</v>
      </c>
      <c r="H332" s="27" t="s">
        <v>1215</v>
      </c>
      <c r="I332" s="28" t="s">
        <v>1678</v>
      </c>
      <c r="J332" s="27" t="s">
        <v>1763</v>
      </c>
      <c r="K332" s="46">
        <v>70000000</v>
      </c>
      <c r="L332" s="27" t="s">
        <v>1972</v>
      </c>
      <c r="M332" s="27" t="s">
        <v>1824</v>
      </c>
      <c r="N332" s="34" t="s">
        <v>2092</v>
      </c>
      <c r="O332" s="27" t="s">
        <v>2350</v>
      </c>
      <c r="P332" s="27" t="s">
        <v>2434</v>
      </c>
      <c r="Q332" s="85"/>
    </row>
    <row r="333" spans="1:17" ht="50.1" customHeight="1" x14ac:dyDescent="0.2">
      <c r="A333" s="2">
        <v>324</v>
      </c>
      <c r="B333" s="3" t="s">
        <v>2436</v>
      </c>
      <c r="C333" s="3" t="s">
        <v>2437</v>
      </c>
      <c r="D333" s="28" t="s">
        <v>335</v>
      </c>
      <c r="E333" s="27">
        <v>24685464</v>
      </c>
      <c r="F333" s="26" t="s">
        <v>714</v>
      </c>
      <c r="G333" s="36">
        <v>42157</v>
      </c>
      <c r="H333" s="27" t="s">
        <v>1216</v>
      </c>
      <c r="I333" s="28" t="s">
        <v>1648</v>
      </c>
      <c r="J333" s="27" t="s">
        <v>1725</v>
      </c>
      <c r="K333" s="46">
        <v>17864320</v>
      </c>
      <c r="L333" s="27" t="s">
        <v>1973</v>
      </c>
      <c r="M333" s="27" t="s">
        <v>1780</v>
      </c>
      <c r="N333" s="34" t="s">
        <v>2092</v>
      </c>
      <c r="O333" s="27" t="s">
        <v>2351</v>
      </c>
      <c r="P333" s="27" t="s">
        <v>2434</v>
      </c>
      <c r="Q333" s="85"/>
    </row>
    <row r="334" spans="1:17" ht="50.1" customHeight="1" x14ac:dyDescent="0.2">
      <c r="A334" s="2">
        <v>325</v>
      </c>
      <c r="B334" s="3" t="s">
        <v>2436</v>
      </c>
      <c r="C334" s="3" t="s">
        <v>2437</v>
      </c>
      <c r="D334" s="28" t="s">
        <v>336</v>
      </c>
      <c r="E334" s="27">
        <v>25001181</v>
      </c>
      <c r="F334" s="26" t="s">
        <v>714</v>
      </c>
      <c r="G334" s="36">
        <v>42160</v>
      </c>
      <c r="H334" s="27" t="s">
        <v>1217</v>
      </c>
      <c r="I334" s="28" t="s">
        <v>1653</v>
      </c>
      <c r="J334" s="27" t="s">
        <v>1725</v>
      </c>
      <c r="K334" s="46">
        <v>6465906</v>
      </c>
      <c r="L334" s="27" t="s">
        <v>1956</v>
      </c>
      <c r="M334" s="27" t="s">
        <v>1780</v>
      </c>
      <c r="N334" s="34" t="s">
        <v>2092</v>
      </c>
      <c r="O334" s="27" t="s">
        <v>2352</v>
      </c>
      <c r="P334" s="27" t="s">
        <v>2434</v>
      </c>
      <c r="Q334" s="85"/>
    </row>
    <row r="335" spans="1:17" ht="50.1" customHeight="1" x14ac:dyDescent="0.2">
      <c r="A335" s="2">
        <v>326</v>
      </c>
      <c r="B335" s="3" t="s">
        <v>2436</v>
      </c>
      <c r="C335" s="3" t="s">
        <v>2437</v>
      </c>
      <c r="D335" s="28" t="s">
        <v>337</v>
      </c>
      <c r="E335" s="27">
        <v>26327830</v>
      </c>
      <c r="F335" s="26" t="s">
        <v>714</v>
      </c>
      <c r="G335" s="36">
        <v>42160</v>
      </c>
      <c r="H335" s="27" t="s">
        <v>1218</v>
      </c>
      <c r="I335" s="28" t="s">
        <v>1653</v>
      </c>
      <c r="J335" s="27" t="s">
        <v>1725</v>
      </c>
      <c r="K335" s="46">
        <v>6465906</v>
      </c>
      <c r="L335" s="27" t="s">
        <v>1956</v>
      </c>
      <c r="M335" s="27" t="s">
        <v>1780</v>
      </c>
      <c r="N335" s="34" t="s">
        <v>2092</v>
      </c>
      <c r="O335" s="27" t="s">
        <v>2352</v>
      </c>
      <c r="P335" s="27" t="s">
        <v>2434</v>
      </c>
      <c r="Q335" s="85"/>
    </row>
    <row r="336" spans="1:17" ht="50.1" customHeight="1" x14ac:dyDescent="0.2">
      <c r="A336" s="2">
        <v>327</v>
      </c>
      <c r="B336" s="3" t="s">
        <v>2436</v>
      </c>
      <c r="C336" s="3" t="s">
        <v>2437</v>
      </c>
      <c r="D336" s="28" t="s">
        <v>338</v>
      </c>
      <c r="E336" s="27">
        <v>4452736</v>
      </c>
      <c r="F336" s="26" t="s">
        <v>714</v>
      </c>
      <c r="G336" s="36">
        <v>42160</v>
      </c>
      <c r="H336" s="27" t="s">
        <v>1182</v>
      </c>
      <c r="I336" s="28" t="s">
        <v>1653</v>
      </c>
      <c r="J336" s="27" t="s">
        <v>1725</v>
      </c>
      <c r="K336" s="46">
        <v>6465906</v>
      </c>
      <c r="L336" s="27" t="s">
        <v>1956</v>
      </c>
      <c r="M336" s="27" t="s">
        <v>1780</v>
      </c>
      <c r="N336" s="34" t="s">
        <v>2092</v>
      </c>
      <c r="O336" s="27" t="s">
        <v>2352</v>
      </c>
      <c r="P336" s="27" t="s">
        <v>2434</v>
      </c>
      <c r="Q336" s="85"/>
    </row>
    <row r="337" spans="1:17" ht="50.1" customHeight="1" x14ac:dyDescent="0.2">
      <c r="A337" s="2">
        <v>328</v>
      </c>
      <c r="B337" s="3" t="s">
        <v>2436</v>
      </c>
      <c r="C337" s="3" t="s">
        <v>2437</v>
      </c>
      <c r="D337" s="28" t="s">
        <v>339</v>
      </c>
      <c r="E337" s="27">
        <v>18388499</v>
      </c>
      <c r="F337" s="26" t="s">
        <v>714</v>
      </c>
      <c r="G337" s="36">
        <v>42172</v>
      </c>
      <c r="H337" s="27" t="s">
        <v>1219</v>
      </c>
      <c r="I337" s="28" t="s">
        <v>1657</v>
      </c>
      <c r="J337" s="27" t="s">
        <v>1725</v>
      </c>
      <c r="K337" s="46">
        <v>15733602</v>
      </c>
      <c r="L337" s="27" t="s">
        <v>1974</v>
      </c>
      <c r="M337" s="27" t="s">
        <v>1780</v>
      </c>
      <c r="N337" s="34" t="s">
        <v>2092</v>
      </c>
      <c r="O337" s="27" t="s">
        <v>2353</v>
      </c>
      <c r="P337" s="27" t="s">
        <v>2434</v>
      </c>
      <c r="Q337" s="85"/>
    </row>
    <row r="338" spans="1:17" ht="50.1" customHeight="1" x14ac:dyDescent="0.2">
      <c r="A338" s="2">
        <v>329</v>
      </c>
      <c r="B338" s="3" t="s">
        <v>2436</v>
      </c>
      <c r="C338" s="3" t="s">
        <v>2437</v>
      </c>
      <c r="D338" s="28" t="s">
        <v>340</v>
      </c>
      <c r="E338" s="27">
        <v>25152048</v>
      </c>
      <c r="F338" s="26" t="s">
        <v>714</v>
      </c>
      <c r="G338" s="36">
        <v>42178</v>
      </c>
      <c r="H338" s="27" t="s">
        <v>1220</v>
      </c>
      <c r="I338" s="28" t="s">
        <v>1648</v>
      </c>
      <c r="J338" s="27" t="s">
        <v>1725</v>
      </c>
      <c r="K338" s="46">
        <v>7760647</v>
      </c>
      <c r="L338" s="27" t="s">
        <v>1959</v>
      </c>
      <c r="M338" s="27" t="s">
        <v>1780</v>
      </c>
      <c r="N338" s="34" t="s">
        <v>2092</v>
      </c>
      <c r="O338" s="27" t="s">
        <v>2354</v>
      </c>
      <c r="P338" s="27" t="s">
        <v>2434</v>
      </c>
      <c r="Q338" s="85"/>
    </row>
    <row r="339" spans="1:17" ht="50.1" customHeight="1" x14ac:dyDescent="0.2">
      <c r="A339" s="2">
        <v>330</v>
      </c>
      <c r="B339" s="3" t="s">
        <v>2436</v>
      </c>
      <c r="C339" s="3" t="s">
        <v>2437</v>
      </c>
      <c r="D339" s="28" t="s">
        <v>341</v>
      </c>
      <c r="E339" s="27">
        <v>24685464</v>
      </c>
      <c r="F339" s="26" t="s">
        <v>714</v>
      </c>
      <c r="G339" s="36">
        <v>42157</v>
      </c>
      <c r="H339" s="27" t="s">
        <v>1221</v>
      </c>
      <c r="I339" s="28" t="s">
        <v>1681</v>
      </c>
      <c r="J339" s="27" t="s">
        <v>1725</v>
      </c>
      <c r="K339" s="46">
        <v>17864320</v>
      </c>
      <c r="L339" s="27" t="s">
        <v>1975</v>
      </c>
      <c r="M339" s="27" t="s">
        <v>1780</v>
      </c>
      <c r="N339" s="34" t="s">
        <v>2092</v>
      </c>
      <c r="O339" s="28" t="s">
        <v>2355</v>
      </c>
      <c r="P339" s="27" t="s">
        <v>2434</v>
      </c>
      <c r="Q339" s="85"/>
    </row>
    <row r="340" spans="1:17" ht="50.1" customHeight="1" x14ac:dyDescent="0.2">
      <c r="A340" s="2">
        <v>331</v>
      </c>
      <c r="B340" s="3" t="s">
        <v>2436</v>
      </c>
      <c r="C340" s="3" t="s">
        <v>2437</v>
      </c>
      <c r="D340" s="27" t="s">
        <v>342</v>
      </c>
      <c r="E340" s="27">
        <v>25054723</v>
      </c>
      <c r="F340" s="26" t="s">
        <v>714</v>
      </c>
      <c r="G340" s="36">
        <v>42213</v>
      </c>
      <c r="H340" s="27" t="s">
        <v>1222</v>
      </c>
      <c r="I340" s="27" t="s">
        <v>1682</v>
      </c>
      <c r="J340" s="27" t="s">
        <v>1725</v>
      </c>
      <c r="K340" s="46">
        <v>13549515</v>
      </c>
      <c r="L340" s="27" t="s">
        <v>1976</v>
      </c>
      <c r="M340" s="27" t="s">
        <v>1780</v>
      </c>
      <c r="N340" s="34" t="s">
        <v>2092</v>
      </c>
      <c r="O340" s="27" t="s">
        <v>2356</v>
      </c>
      <c r="P340" s="27" t="s">
        <v>2434</v>
      </c>
      <c r="Q340" s="85"/>
    </row>
    <row r="341" spans="1:17" ht="50.1" customHeight="1" x14ac:dyDescent="0.2">
      <c r="A341" s="2">
        <v>332</v>
      </c>
      <c r="B341" s="3" t="s">
        <v>2436</v>
      </c>
      <c r="C341" s="3" t="s">
        <v>2437</v>
      </c>
      <c r="D341" s="27" t="s">
        <v>343</v>
      </c>
      <c r="E341" s="27">
        <v>16545061</v>
      </c>
      <c r="F341" s="27" t="s">
        <v>734</v>
      </c>
      <c r="G341" s="36">
        <v>42215</v>
      </c>
      <c r="H341" s="27" t="s">
        <v>1223</v>
      </c>
      <c r="I341" s="28" t="s">
        <v>1681</v>
      </c>
      <c r="J341" s="27" t="s">
        <v>1752</v>
      </c>
      <c r="K341" s="46">
        <v>797107128</v>
      </c>
      <c r="L341" s="27" t="s">
        <v>1977</v>
      </c>
      <c r="M341" s="27" t="s">
        <v>1824</v>
      </c>
      <c r="N341" s="36" t="s">
        <v>2092</v>
      </c>
      <c r="O341" s="27" t="s">
        <v>2464</v>
      </c>
      <c r="P341" s="27" t="s">
        <v>2434</v>
      </c>
      <c r="Q341" s="85"/>
    </row>
    <row r="342" spans="1:17" ht="50.1" customHeight="1" x14ac:dyDescent="0.2">
      <c r="A342" s="2">
        <v>333</v>
      </c>
      <c r="B342" s="3" t="s">
        <v>2436</v>
      </c>
      <c r="C342" s="3" t="s">
        <v>2437</v>
      </c>
      <c r="D342" s="27" t="s">
        <v>344</v>
      </c>
      <c r="E342" s="27">
        <v>24512583</v>
      </c>
      <c r="F342" s="26" t="s">
        <v>715</v>
      </c>
      <c r="G342" s="36">
        <v>42220</v>
      </c>
      <c r="H342" s="27" t="s">
        <v>1224</v>
      </c>
      <c r="I342" s="27" t="s">
        <v>1683</v>
      </c>
      <c r="J342" s="27" t="s">
        <v>1745</v>
      </c>
      <c r="K342" s="46">
        <v>458975429</v>
      </c>
      <c r="L342" s="27" t="s">
        <v>1978</v>
      </c>
      <c r="M342" s="27" t="s">
        <v>1782</v>
      </c>
      <c r="N342" s="34" t="s">
        <v>2092</v>
      </c>
      <c r="O342" s="40" t="s">
        <v>2481</v>
      </c>
      <c r="P342" s="27" t="s">
        <v>2438</v>
      </c>
      <c r="Q342" s="85"/>
    </row>
    <row r="343" spans="1:17" ht="50.1" customHeight="1" x14ac:dyDescent="0.2">
      <c r="A343" s="2">
        <v>334</v>
      </c>
      <c r="B343" s="3" t="s">
        <v>2436</v>
      </c>
      <c r="C343" s="3" t="s">
        <v>2437</v>
      </c>
      <c r="D343" s="27" t="s">
        <v>345</v>
      </c>
      <c r="E343" s="27"/>
      <c r="F343" s="26" t="s">
        <v>714</v>
      </c>
      <c r="G343" s="36">
        <v>42222</v>
      </c>
      <c r="H343" s="27" t="s">
        <v>1225</v>
      </c>
      <c r="I343" s="28" t="s">
        <v>1681</v>
      </c>
      <c r="J343" s="27" t="s">
        <v>1725</v>
      </c>
      <c r="K343" s="46">
        <v>3803475</v>
      </c>
      <c r="L343" s="27" t="s">
        <v>1979</v>
      </c>
      <c r="M343" s="27" t="s">
        <v>1780</v>
      </c>
      <c r="N343" s="34" t="s">
        <v>2092</v>
      </c>
      <c r="O343" s="27" t="s">
        <v>2357</v>
      </c>
      <c r="P343" s="27" t="s">
        <v>2434</v>
      </c>
      <c r="Q343" s="85"/>
    </row>
    <row r="344" spans="1:17" ht="50.1" customHeight="1" x14ac:dyDescent="0.2">
      <c r="A344" s="2">
        <v>335</v>
      </c>
      <c r="B344" s="3" t="s">
        <v>2436</v>
      </c>
      <c r="C344" s="3" t="s">
        <v>2437</v>
      </c>
      <c r="D344" s="27" t="s">
        <v>346</v>
      </c>
      <c r="E344" s="27">
        <v>4509142</v>
      </c>
      <c r="F344" s="26" t="s">
        <v>714</v>
      </c>
      <c r="G344" s="36">
        <v>42229</v>
      </c>
      <c r="H344" s="27" t="s">
        <v>1226</v>
      </c>
      <c r="I344" s="28" t="s">
        <v>1681</v>
      </c>
      <c r="J344" s="27" t="s">
        <v>1725</v>
      </c>
      <c r="K344" s="46">
        <v>2358380</v>
      </c>
      <c r="L344" s="27" t="s">
        <v>1980</v>
      </c>
      <c r="M344" s="27" t="s">
        <v>1780</v>
      </c>
      <c r="N344" s="34" t="s">
        <v>2092</v>
      </c>
      <c r="O344" s="27" t="s">
        <v>2358</v>
      </c>
      <c r="P344" s="27" t="s">
        <v>2434</v>
      </c>
      <c r="Q344" s="85"/>
    </row>
    <row r="345" spans="1:17" ht="50.1" customHeight="1" x14ac:dyDescent="0.2">
      <c r="A345" s="2">
        <v>336</v>
      </c>
      <c r="B345" s="3" t="s">
        <v>2436</v>
      </c>
      <c r="C345" s="3" t="s">
        <v>2437</v>
      </c>
      <c r="D345" s="27" t="s">
        <v>347</v>
      </c>
      <c r="E345" s="27">
        <v>24411132</v>
      </c>
      <c r="F345" s="26" t="s">
        <v>714</v>
      </c>
      <c r="G345" s="36">
        <v>42241</v>
      </c>
      <c r="H345" s="27" t="s">
        <v>1227</v>
      </c>
      <c r="I345" s="28" t="s">
        <v>1681</v>
      </c>
      <c r="J345" s="27" t="s">
        <v>1725</v>
      </c>
      <c r="K345" s="46">
        <v>4994300</v>
      </c>
      <c r="L345" s="27" t="s">
        <v>1966</v>
      </c>
      <c r="M345" s="27" t="s">
        <v>1780</v>
      </c>
      <c r="N345" s="34" t="s">
        <v>2092</v>
      </c>
      <c r="O345" s="27" t="s">
        <v>2359</v>
      </c>
      <c r="P345" s="27" t="s">
        <v>2434</v>
      </c>
      <c r="Q345" s="85"/>
    </row>
    <row r="346" spans="1:17" ht="50.1" customHeight="1" x14ac:dyDescent="0.2">
      <c r="A346" s="2">
        <v>337</v>
      </c>
      <c r="B346" s="3" t="s">
        <v>2436</v>
      </c>
      <c r="C346" s="3" t="s">
        <v>2437</v>
      </c>
      <c r="D346" s="27" t="s">
        <v>348</v>
      </c>
      <c r="E346" s="27">
        <v>24512437</v>
      </c>
      <c r="F346" s="26" t="s">
        <v>715</v>
      </c>
      <c r="G346" s="36">
        <v>42241</v>
      </c>
      <c r="H346" s="27" t="s">
        <v>1228</v>
      </c>
      <c r="I346" s="28" t="s">
        <v>1684</v>
      </c>
      <c r="J346" s="27" t="s">
        <v>1745</v>
      </c>
      <c r="K346" s="46">
        <v>193305000</v>
      </c>
      <c r="L346" s="27" t="s">
        <v>1981</v>
      </c>
      <c r="M346" s="27" t="s">
        <v>1782</v>
      </c>
      <c r="N346" s="34" t="s">
        <v>2092</v>
      </c>
      <c r="O346" s="40" t="s">
        <v>2481</v>
      </c>
      <c r="P346" s="27" t="s">
        <v>2438</v>
      </c>
      <c r="Q346" s="85"/>
    </row>
    <row r="347" spans="1:17" ht="50.1" customHeight="1" x14ac:dyDescent="0.2">
      <c r="A347" s="2">
        <v>338</v>
      </c>
      <c r="B347" s="3" t="s">
        <v>2436</v>
      </c>
      <c r="C347" s="3" t="s">
        <v>2437</v>
      </c>
      <c r="D347" s="27" t="s">
        <v>349</v>
      </c>
      <c r="E347" s="27">
        <v>25159613</v>
      </c>
      <c r="F347" s="26" t="s">
        <v>714</v>
      </c>
      <c r="G347" s="36">
        <v>42241</v>
      </c>
      <c r="H347" s="27" t="s">
        <v>1229</v>
      </c>
      <c r="I347" s="28" t="s">
        <v>1685</v>
      </c>
      <c r="J347" s="27" t="s">
        <v>1751</v>
      </c>
      <c r="K347" s="46">
        <v>1200000</v>
      </c>
      <c r="L347" s="27" t="s">
        <v>1982</v>
      </c>
      <c r="M347" s="27" t="s">
        <v>1780</v>
      </c>
      <c r="N347" s="34" t="s">
        <v>2092</v>
      </c>
      <c r="O347" s="61" t="s">
        <v>2360</v>
      </c>
      <c r="P347" s="27" t="s">
        <v>2434</v>
      </c>
      <c r="Q347" s="85"/>
    </row>
    <row r="348" spans="1:17" ht="50.1" customHeight="1" x14ac:dyDescent="0.2">
      <c r="A348" s="2">
        <v>339</v>
      </c>
      <c r="B348" s="3" t="s">
        <v>2436</v>
      </c>
      <c r="C348" s="3" t="s">
        <v>2437</v>
      </c>
      <c r="D348" s="27" t="s">
        <v>350</v>
      </c>
      <c r="E348" s="27">
        <v>8038139</v>
      </c>
      <c r="F348" s="26" t="s">
        <v>715</v>
      </c>
      <c r="G348" s="36">
        <v>42241</v>
      </c>
      <c r="H348" s="27" t="s">
        <v>1230</v>
      </c>
      <c r="I348" s="28" t="s">
        <v>1681</v>
      </c>
      <c r="J348" s="27" t="s">
        <v>1752</v>
      </c>
      <c r="K348" s="46">
        <v>4311999999</v>
      </c>
      <c r="L348" s="27" t="s">
        <v>1983</v>
      </c>
      <c r="M348" s="27" t="s">
        <v>1984</v>
      </c>
      <c r="N348" s="34" t="s">
        <v>2092</v>
      </c>
      <c r="O348" s="27" t="s">
        <v>2361</v>
      </c>
      <c r="P348" s="27" t="s">
        <v>2434</v>
      </c>
      <c r="Q348" s="85"/>
    </row>
    <row r="349" spans="1:17" ht="50.1" customHeight="1" x14ac:dyDescent="0.2">
      <c r="A349" s="2">
        <v>340</v>
      </c>
      <c r="B349" s="3" t="s">
        <v>2436</v>
      </c>
      <c r="C349" s="3" t="s">
        <v>2437</v>
      </c>
      <c r="D349" s="27" t="s">
        <v>351</v>
      </c>
      <c r="E349" s="27">
        <v>24270566</v>
      </c>
      <c r="F349" s="26" t="s">
        <v>714</v>
      </c>
      <c r="G349" s="36">
        <v>42241</v>
      </c>
      <c r="H349" s="27" t="s">
        <v>1231</v>
      </c>
      <c r="I349" s="28" t="s">
        <v>1678</v>
      </c>
      <c r="J349" s="27" t="s">
        <v>1725</v>
      </c>
      <c r="K349" s="46">
        <v>3402136</v>
      </c>
      <c r="L349" s="27" t="s">
        <v>1980</v>
      </c>
      <c r="M349" s="27" t="s">
        <v>1780</v>
      </c>
      <c r="N349" s="34" t="s">
        <v>2092</v>
      </c>
      <c r="O349" s="27" t="s">
        <v>2362</v>
      </c>
      <c r="P349" s="27" t="s">
        <v>2434</v>
      </c>
      <c r="Q349" s="85"/>
    </row>
    <row r="350" spans="1:17" ht="50.1" customHeight="1" x14ac:dyDescent="0.2">
      <c r="A350" s="2">
        <v>341</v>
      </c>
      <c r="B350" s="3" t="s">
        <v>2436</v>
      </c>
      <c r="C350" s="3" t="s">
        <v>2437</v>
      </c>
      <c r="D350" s="27" t="s">
        <v>352</v>
      </c>
      <c r="E350" s="27">
        <v>4417840</v>
      </c>
      <c r="F350" s="26" t="s">
        <v>714</v>
      </c>
      <c r="G350" s="36">
        <v>42241</v>
      </c>
      <c r="H350" s="27" t="s">
        <v>1232</v>
      </c>
      <c r="I350" s="28" t="s">
        <v>1678</v>
      </c>
      <c r="J350" s="27" t="s">
        <v>1725</v>
      </c>
      <c r="K350" s="46">
        <v>7580096</v>
      </c>
      <c r="L350" s="27" t="s">
        <v>1966</v>
      </c>
      <c r="M350" s="27" t="s">
        <v>1780</v>
      </c>
      <c r="N350" s="34" t="s">
        <v>2092</v>
      </c>
      <c r="O350" s="27" t="s">
        <v>2362</v>
      </c>
      <c r="P350" s="27" t="s">
        <v>2434</v>
      </c>
      <c r="Q350" s="85"/>
    </row>
    <row r="351" spans="1:17" ht="50.1" customHeight="1" x14ac:dyDescent="0.2">
      <c r="A351" s="2">
        <v>342</v>
      </c>
      <c r="B351" s="3" t="s">
        <v>2436</v>
      </c>
      <c r="C351" s="3" t="s">
        <v>2437</v>
      </c>
      <c r="D351" s="27" t="s">
        <v>353</v>
      </c>
      <c r="E351" s="27"/>
      <c r="F351" s="26" t="s">
        <v>714</v>
      </c>
      <c r="G351" s="36">
        <v>42242</v>
      </c>
      <c r="H351" s="27" t="s">
        <v>1233</v>
      </c>
      <c r="I351" s="28" t="s">
        <v>1678</v>
      </c>
      <c r="J351" s="27" t="s">
        <v>1725</v>
      </c>
      <c r="K351" s="46">
        <v>3803475</v>
      </c>
      <c r="L351" s="27" t="s">
        <v>1985</v>
      </c>
      <c r="M351" s="27" t="s">
        <v>1780</v>
      </c>
      <c r="N351" s="34" t="s">
        <v>2092</v>
      </c>
      <c r="O351" s="27" t="s">
        <v>2363</v>
      </c>
      <c r="P351" s="27" t="s">
        <v>2434</v>
      </c>
      <c r="Q351" s="85"/>
    </row>
    <row r="352" spans="1:17" ht="50.1" customHeight="1" x14ac:dyDescent="0.2">
      <c r="A352" s="2">
        <v>343</v>
      </c>
      <c r="B352" s="3" t="s">
        <v>2436</v>
      </c>
      <c r="C352" s="3" t="s">
        <v>2437</v>
      </c>
      <c r="D352" s="27" t="s">
        <v>354</v>
      </c>
      <c r="E352" s="27"/>
      <c r="F352" s="26" t="s">
        <v>714</v>
      </c>
      <c r="G352" s="36">
        <v>42261</v>
      </c>
      <c r="H352" s="27" t="s">
        <v>1234</v>
      </c>
      <c r="I352" s="28" t="s">
        <v>1678</v>
      </c>
      <c r="J352" s="27" t="s">
        <v>1725</v>
      </c>
      <c r="K352" s="46">
        <v>6256419</v>
      </c>
      <c r="L352" s="27" t="s">
        <v>1986</v>
      </c>
      <c r="M352" s="27" t="s">
        <v>1780</v>
      </c>
      <c r="N352" s="34" t="s">
        <v>2092</v>
      </c>
      <c r="O352" s="27" t="s">
        <v>2364</v>
      </c>
      <c r="P352" s="27" t="s">
        <v>2434</v>
      </c>
      <c r="Q352" s="85"/>
    </row>
    <row r="353" spans="1:17" ht="50.1" customHeight="1" x14ac:dyDescent="0.2">
      <c r="A353" s="2">
        <v>344</v>
      </c>
      <c r="B353" s="3" t="s">
        <v>2436</v>
      </c>
      <c r="C353" s="3" t="s">
        <v>2437</v>
      </c>
      <c r="D353" s="27" t="s">
        <v>355</v>
      </c>
      <c r="E353" s="27"/>
      <c r="F353" s="26" t="s">
        <v>714</v>
      </c>
      <c r="G353" s="36">
        <v>42268</v>
      </c>
      <c r="H353" s="27" t="s">
        <v>1235</v>
      </c>
      <c r="I353" s="28" t="s">
        <v>1686</v>
      </c>
      <c r="J353" s="27" t="s">
        <v>1749</v>
      </c>
      <c r="K353" s="27">
        <v>206836200</v>
      </c>
      <c r="L353" s="27" t="s">
        <v>1987</v>
      </c>
      <c r="M353" s="27" t="s">
        <v>1784</v>
      </c>
      <c r="N353" s="34" t="s">
        <v>2092</v>
      </c>
      <c r="O353" s="52" t="s">
        <v>2365</v>
      </c>
      <c r="P353" s="27" t="s">
        <v>2434</v>
      </c>
      <c r="Q353" s="85"/>
    </row>
    <row r="354" spans="1:17" ht="50.1" customHeight="1" x14ac:dyDescent="0.2">
      <c r="A354" s="2">
        <v>345</v>
      </c>
      <c r="B354" s="3" t="s">
        <v>2436</v>
      </c>
      <c r="C354" s="3" t="s">
        <v>2437</v>
      </c>
      <c r="D354" s="27" t="s">
        <v>356</v>
      </c>
      <c r="E354" s="27">
        <v>24761307</v>
      </c>
      <c r="F354" s="26" t="s">
        <v>714</v>
      </c>
      <c r="G354" s="36">
        <v>42249</v>
      </c>
      <c r="H354" s="27" t="s">
        <v>1236</v>
      </c>
      <c r="I354" s="28" t="s">
        <v>1680</v>
      </c>
      <c r="J354" s="27" t="s">
        <v>1725</v>
      </c>
      <c r="K354" s="46">
        <v>54525869</v>
      </c>
      <c r="L354" s="27" t="s">
        <v>1988</v>
      </c>
      <c r="M354" s="27" t="s">
        <v>1780</v>
      </c>
      <c r="N354" s="34" t="s">
        <v>2092</v>
      </c>
      <c r="O354" s="28" t="s">
        <v>2366</v>
      </c>
      <c r="P354" s="27" t="s">
        <v>2434</v>
      </c>
      <c r="Q354" s="85"/>
    </row>
    <row r="355" spans="1:17" ht="50.1" customHeight="1" x14ac:dyDescent="0.2">
      <c r="A355" s="2">
        <v>346</v>
      </c>
      <c r="B355" s="3" t="s">
        <v>2436</v>
      </c>
      <c r="C355" s="3" t="s">
        <v>2437</v>
      </c>
      <c r="D355" s="27" t="s">
        <v>357</v>
      </c>
      <c r="E355" s="27">
        <v>24298023</v>
      </c>
      <c r="F355" s="26" t="s">
        <v>715</v>
      </c>
      <c r="G355" s="36">
        <v>42257</v>
      </c>
      <c r="H355" s="27" t="s">
        <v>1237</v>
      </c>
      <c r="I355" s="28" t="s">
        <v>1646</v>
      </c>
      <c r="J355" s="27" t="s">
        <v>1725</v>
      </c>
      <c r="K355" s="46">
        <v>564000000</v>
      </c>
      <c r="L355" s="27" t="s">
        <v>1989</v>
      </c>
      <c r="M355" s="27" t="s">
        <v>1780</v>
      </c>
      <c r="N355" s="34" t="s">
        <v>2092</v>
      </c>
      <c r="O355" s="28" t="s">
        <v>2367</v>
      </c>
      <c r="P355" s="27" t="s">
        <v>2434</v>
      </c>
      <c r="Q355" s="85"/>
    </row>
    <row r="356" spans="1:17" ht="50.1" customHeight="1" x14ac:dyDescent="0.2">
      <c r="A356" s="2">
        <v>347</v>
      </c>
      <c r="B356" s="3" t="s">
        <v>2436</v>
      </c>
      <c r="C356" s="3" t="s">
        <v>2437</v>
      </c>
      <c r="D356" s="27" t="s">
        <v>358</v>
      </c>
      <c r="E356" s="27" t="s">
        <v>740</v>
      </c>
      <c r="F356" s="26" t="s">
        <v>715</v>
      </c>
      <c r="G356" s="36">
        <v>42277</v>
      </c>
      <c r="H356" s="27" t="s">
        <v>1238</v>
      </c>
      <c r="I356" s="28" t="s">
        <v>1647</v>
      </c>
      <c r="J356" s="27" t="s">
        <v>1731</v>
      </c>
      <c r="K356" s="46">
        <v>19280489</v>
      </c>
      <c r="L356" s="27" t="s">
        <v>1990</v>
      </c>
      <c r="M356" s="27" t="s">
        <v>1784</v>
      </c>
      <c r="N356" s="34" t="s">
        <v>2092</v>
      </c>
      <c r="O356" s="28" t="s">
        <v>2368</v>
      </c>
      <c r="P356" s="27" t="s">
        <v>2434</v>
      </c>
      <c r="Q356" s="85"/>
    </row>
    <row r="357" spans="1:17" ht="50.1" customHeight="1" x14ac:dyDescent="0.2">
      <c r="A357" s="2">
        <v>348</v>
      </c>
      <c r="B357" s="3" t="s">
        <v>2436</v>
      </c>
      <c r="C357" s="3" t="s">
        <v>2437</v>
      </c>
      <c r="D357" s="27" t="s">
        <v>359</v>
      </c>
      <c r="E357" s="27"/>
      <c r="F357" s="26" t="s">
        <v>714</v>
      </c>
      <c r="G357" s="36">
        <v>42282</v>
      </c>
      <c r="H357" s="27" t="s">
        <v>1239</v>
      </c>
      <c r="I357" s="28" t="s">
        <v>1680</v>
      </c>
      <c r="J357" s="27" t="s">
        <v>1725</v>
      </c>
      <c r="K357" s="46">
        <v>3339611</v>
      </c>
      <c r="L357" s="27" t="s">
        <v>1991</v>
      </c>
      <c r="M357" s="27" t="s">
        <v>1780</v>
      </c>
      <c r="N357" s="34" t="s">
        <v>2092</v>
      </c>
      <c r="O357" s="28" t="s">
        <v>2369</v>
      </c>
      <c r="P357" s="27" t="s">
        <v>2434</v>
      </c>
      <c r="Q357" s="85"/>
    </row>
    <row r="358" spans="1:17" ht="50.1" customHeight="1" x14ac:dyDescent="0.2">
      <c r="A358" s="2">
        <v>349</v>
      </c>
      <c r="B358" s="3" t="s">
        <v>2436</v>
      </c>
      <c r="C358" s="3" t="s">
        <v>2437</v>
      </c>
      <c r="D358" s="27" t="s">
        <v>360</v>
      </c>
      <c r="E358" s="27"/>
      <c r="F358" s="26" t="s">
        <v>714</v>
      </c>
      <c r="G358" s="36">
        <v>42285</v>
      </c>
      <c r="H358" s="27" t="s">
        <v>1240</v>
      </c>
      <c r="I358" s="28" t="s">
        <v>1680</v>
      </c>
      <c r="J358" s="27" t="s">
        <v>1725</v>
      </c>
      <c r="K358" s="46">
        <v>3803475</v>
      </c>
      <c r="L358" s="27" t="s">
        <v>1985</v>
      </c>
      <c r="M358" s="27" t="s">
        <v>1992</v>
      </c>
      <c r="N358" s="34" t="s">
        <v>2092</v>
      </c>
      <c r="O358" s="28" t="s">
        <v>2370</v>
      </c>
      <c r="P358" s="27" t="s">
        <v>2434</v>
      </c>
      <c r="Q358" s="85"/>
    </row>
    <row r="359" spans="1:17" ht="50.1" customHeight="1" x14ac:dyDescent="0.2">
      <c r="A359" s="2">
        <v>350</v>
      </c>
      <c r="B359" s="3" t="s">
        <v>2436</v>
      </c>
      <c r="C359" s="3" t="s">
        <v>2437</v>
      </c>
      <c r="D359" s="27" t="s">
        <v>361</v>
      </c>
      <c r="E359" s="27">
        <v>10109227</v>
      </c>
      <c r="F359" s="27" t="s">
        <v>734</v>
      </c>
      <c r="G359" s="36">
        <v>42291</v>
      </c>
      <c r="H359" s="27" t="s">
        <v>1241</v>
      </c>
      <c r="I359" s="28" t="s">
        <v>1685</v>
      </c>
      <c r="J359" s="27" t="s">
        <v>1752</v>
      </c>
      <c r="K359" s="46">
        <v>5000000000</v>
      </c>
      <c r="L359" s="27" t="s">
        <v>1968</v>
      </c>
      <c r="M359" s="27" t="s">
        <v>1824</v>
      </c>
      <c r="N359" s="36" t="s">
        <v>2092</v>
      </c>
      <c r="O359" s="27" t="s">
        <v>2371</v>
      </c>
      <c r="P359" s="27" t="s">
        <v>2434</v>
      </c>
      <c r="Q359" s="85"/>
    </row>
    <row r="360" spans="1:17" ht="50.1" customHeight="1" x14ac:dyDescent="0.2">
      <c r="A360" s="2">
        <v>351</v>
      </c>
      <c r="B360" s="3" t="s">
        <v>2436</v>
      </c>
      <c r="C360" s="3" t="s">
        <v>2437</v>
      </c>
      <c r="D360" s="27" t="s">
        <v>362</v>
      </c>
      <c r="E360" s="27">
        <v>15925127</v>
      </c>
      <c r="F360" s="26" t="s">
        <v>714</v>
      </c>
      <c r="G360" s="38">
        <v>42293</v>
      </c>
      <c r="H360" s="28" t="s">
        <v>1242</v>
      </c>
      <c r="I360" s="28" t="s">
        <v>1680</v>
      </c>
      <c r="J360" s="28" t="s">
        <v>1725</v>
      </c>
      <c r="K360" s="46">
        <v>4065392</v>
      </c>
      <c r="L360" s="27" t="s">
        <v>1993</v>
      </c>
      <c r="M360" s="27" t="s">
        <v>1780</v>
      </c>
      <c r="N360" s="34" t="s">
        <v>2092</v>
      </c>
      <c r="O360" s="28" t="s">
        <v>2372</v>
      </c>
      <c r="P360" s="27" t="s">
        <v>2434</v>
      </c>
      <c r="Q360" s="85"/>
    </row>
    <row r="361" spans="1:17" ht="50.1" customHeight="1" x14ac:dyDescent="0.2">
      <c r="A361" s="2">
        <v>352</v>
      </c>
      <c r="B361" s="3" t="s">
        <v>2436</v>
      </c>
      <c r="C361" s="3" t="s">
        <v>2437</v>
      </c>
      <c r="D361" s="27" t="s">
        <v>2452</v>
      </c>
      <c r="E361" s="27"/>
      <c r="F361" s="26" t="s">
        <v>717</v>
      </c>
      <c r="G361" s="38">
        <v>42314</v>
      </c>
      <c r="H361" s="28" t="s">
        <v>1243</v>
      </c>
      <c r="I361" s="28" t="s">
        <v>1646</v>
      </c>
      <c r="J361" s="28" t="s">
        <v>1712</v>
      </c>
      <c r="K361" s="46"/>
      <c r="L361" s="27" t="s">
        <v>1994</v>
      </c>
      <c r="M361" s="27" t="s">
        <v>1841</v>
      </c>
      <c r="N361" s="34" t="s">
        <v>2092</v>
      </c>
      <c r="O361" s="27" t="s">
        <v>2373</v>
      </c>
      <c r="P361" s="27" t="s">
        <v>2439</v>
      </c>
      <c r="Q361" s="85"/>
    </row>
    <row r="362" spans="1:17" ht="50.1" customHeight="1" x14ac:dyDescent="0.2">
      <c r="A362" s="2">
        <v>353</v>
      </c>
      <c r="B362" s="3" t="s">
        <v>2436</v>
      </c>
      <c r="C362" s="3" t="s">
        <v>2437</v>
      </c>
      <c r="D362" s="28" t="s">
        <v>364</v>
      </c>
      <c r="E362" s="27">
        <v>1229367</v>
      </c>
      <c r="F362" s="26" t="s">
        <v>710</v>
      </c>
      <c r="G362" s="36"/>
      <c r="H362" s="27" t="s">
        <v>1244</v>
      </c>
      <c r="I362" s="28" t="s">
        <v>1687</v>
      </c>
      <c r="J362" s="27" t="s">
        <v>1751</v>
      </c>
      <c r="K362" s="46">
        <v>48897365</v>
      </c>
      <c r="L362" s="27" t="s">
        <v>1995</v>
      </c>
      <c r="M362" s="27" t="s">
        <v>1996</v>
      </c>
      <c r="N362" s="34" t="s">
        <v>2092</v>
      </c>
      <c r="O362" s="82" t="s">
        <v>2462</v>
      </c>
      <c r="P362" s="27" t="s">
        <v>2439</v>
      </c>
      <c r="Q362" s="80" t="s">
        <v>2459</v>
      </c>
    </row>
    <row r="363" spans="1:17" ht="50.1" customHeight="1" x14ac:dyDescent="0.2">
      <c r="A363" s="2">
        <v>354</v>
      </c>
      <c r="B363" s="3" t="s">
        <v>2436</v>
      </c>
      <c r="C363" s="3" t="s">
        <v>2437</v>
      </c>
      <c r="D363" s="28" t="s">
        <v>365</v>
      </c>
      <c r="E363" s="27"/>
      <c r="F363" s="26" t="s">
        <v>714</v>
      </c>
      <c r="G363" s="36">
        <v>42396</v>
      </c>
      <c r="H363" s="27" t="s">
        <v>1245</v>
      </c>
      <c r="I363" s="28" t="s">
        <v>1688</v>
      </c>
      <c r="J363" s="27" t="s">
        <v>1725</v>
      </c>
      <c r="K363" s="46">
        <v>50577152</v>
      </c>
      <c r="L363" s="27" t="s">
        <v>1997</v>
      </c>
      <c r="M363" s="27" t="s">
        <v>1780</v>
      </c>
      <c r="N363" s="34" t="s">
        <v>2092</v>
      </c>
      <c r="O363" s="27" t="s">
        <v>2116</v>
      </c>
      <c r="P363" s="27"/>
      <c r="Q363" s="85"/>
    </row>
    <row r="364" spans="1:17" ht="50.1" customHeight="1" x14ac:dyDescent="0.2">
      <c r="A364" s="2">
        <v>355</v>
      </c>
      <c r="B364" s="3" t="s">
        <v>2436</v>
      </c>
      <c r="C364" s="3" t="s">
        <v>2437</v>
      </c>
      <c r="D364" s="27" t="s">
        <v>366</v>
      </c>
      <c r="E364" s="27"/>
      <c r="F364" s="26" t="s">
        <v>714</v>
      </c>
      <c r="G364" s="36">
        <v>42416</v>
      </c>
      <c r="H364" s="27" t="s">
        <v>1246</v>
      </c>
      <c r="I364" s="27" t="s">
        <v>1658</v>
      </c>
      <c r="J364" s="27" t="s">
        <v>1723</v>
      </c>
      <c r="K364" s="47"/>
      <c r="L364" s="27" t="s">
        <v>1997</v>
      </c>
      <c r="M364" s="55" t="s">
        <v>1998</v>
      </c>
      <c r="N364" s="34" t="s">
        <v>2092</v>
      </c>
      <c r="O364" s="27" t="s">
        <v>2374</v>
      </c>
      <c r="P364" s="27" t="s">
        <v>2434</v>
      </c>
      <c r="Q364" s="85"/>
    </row>
    <row r="365" spans="1:17" ht="50.1" customHeight="1" x14ac:dyDescent="0.2">
      <c r="A365" s="2">
        <v>357</v>
      </c>
      <c r="B365" s="3" t="s">
        <v>2436</v>
      </c>
      <c r="C365" s="3" t="s">
        <v>2437</v>
      </c>
      <c r="D365" s="27" t="s">
        <v>367</v>
      </c>
      <c r="E365" s="27"/>
      <c r="F365" s="26" t="s">
        <v>715</v>
      </c>
      <c r="G365" s="36">
        <v>42422</v>
      </c>
      <c r="H365" s="27" t="s">
        <v>1247</v>
      </c>
      <c r="I365" s="27" t="s">
        <v>1677</v>
      </c>
      <c r="J365" s="27" t="s">
        <v>1712</v>
      </c>
      <c r="K365" s="47">
        <v>128870000</v>
      </c>
      <c r="L365" s="27" t="s">
        <v>1999</v>
      </c>
      <c r="M365" s="55" t="s">
        <v>2000</v>
      </c>
      <c r="N365" s="34" t="s">
        <v>2092</v>
      </c>
      <c r="O365" s="52" t="s">
        <v>2375</v>
      </c>
      <c r="P365" s="27" t="s">
        <v>2438</v>
      </c>
      <c r="Q365" s="85"/>
    </row>
    <row r="366" spans="1:17" ht="50.1" customHeight="1" x14ac:dyDescent="0.2">
      <c r="A366" s="2">
        <v>358</v>
      </c>
      <c r="B366" s="3" t="s">
        <v>2436</v>
      </c>
      <c r="C366" s="3" t="s">
        <v>2437</v>
      </c>
      <c r="D366" s="27" t="s">
        <v>368</v>
      </c>
      <c r="E366" s="27"/>
      <c r="F366" s="26" t="s">
        <v>714</v>
      </c>
      <c r="G366" s="36">
        <v>42425</v>
      </c>
      <c r="H366" s="27" t="s">
        <v>1248</v>
      </c>
      <c r="I366" s="27" t="s">
        <v>1689</v>
      </c>
      <c r="J366" s="27" t="s">
        <v>1723</v>
      </c>
      <c r="K366" s="47">
        <v>3803475</v>
      </c>
      <c r="L366" s="27" t="s">
        <v>2001</v>
      </c>
      <c r="M366" s="55" t="s">
        <v>1998</v>
      </c>
      <c r="N366" s="34" t="s">
        <v>2092</v>
      </c>
      <c r="O366" s="27" t="s">
        <v>2376</v>
      </c>
      <c r="P366" s="27" t="s">
        <v>2434</v>
      </c>
      <c r="Q366" s="85"/>
    </row>
    <row r="367" spans="1:17" ht="50.1" customHeight="1" x14ac:dyDescent="0.2">
      <c r="A367" s="2">
        <v>359</v>
      </c>
      <c r="B367" s="3" t="s">
        <v>2436</v>
      </c>
      <c r="C367" s="3" t="s">
        <v>2437</v>
      </c>
      <c r="D367" s="27" t="s">
        <v>369</v>
      </c>
      <c r="E367" s="27"/>
      <c r="F367" s="26" t="s">
        <v>714</v>
      </c>
      <c r="G367" s="36">
        <v>42431</v>
      </c>
      <c r="H367" s="27" t="s">
        <v>1249</v>
      </c>
      <c r="I367" s="27" t="s">
        <v>1690</v>
      </c>
      <c r="J367" s="27" t="s">
        <v>2453</v>
      </c>
      <c r="K367" s="47">
        <v>221000</v>
      </c>
      <c r="L367" s="27" t="s">
        <v>2002</v>
      </c>
      <c r="M367" s="55" t="s">
        <v>2003</v>
      </c>
      <c r="N367" s="34" t="s">
        <v>2092</v>
      </c>
      <c r="O367" s="27" t="s">
        <v>2377</v>
      </c>
      <c r="P367" s="27" t="s">
        <v>2438</v>
      </c>
      <c r="Q367" s="85"/>
    </row>
    <row r="368" spans="1:17" ht="50.1" customHeight="1" x14ac:dyDescent="0.2">
      <c r="A368" s="2">
        <v>360</v>
      </c>
      <c r="B368" s="3" t="s">
        <v>2436</v>
      </c>
      <c r="C368" s="3" t="s">
        <v>2437</v>
      </c>
      <c r="D368" s="27" t="s">
        <v>370</v>
      </c>
      <c r="E368" s="27" t="s">
        <v>741</v>
      </c>
      <c r="F368" s="26" t="s">
        <v>714</v>
      </c>
      <c r="G368" s="36">
        <v>42212</v>
      </c>
      <c r="H368" s="27" t="s">
        <v>1250</v>
      </c>
      <c r="I368" s="27" t="s">
        <v>1658</v>
      </c>
      <c r="J368" s="27" t="s">
        <v>1723</v>
      </c>
      <c r="K368" s="47"/>
      <c r="L368" s="27" t="s">
        <v>2004</v>
      </c>
      <c r="M368" s="55" t="s">
        <v>1998</v>
      </c>
      <c r="N368" s="34" t="s">
        <v>2092</v>
      </c>
      <c r="O368" s="27" t="s">
        <v>2378</v>
      </c>
      <c r="P368" s="27" t="s">
        <v>2434</v>
      </c>
      <c r="Q368" s="85"/>
    </row>
    <row r="369" spans="1:17" ht="50.1" customHeight="1" x14ac:dyDescent="0.2">
      <c r="A369" s="2">
        <v>361</v>
      </c>
      <c r="B369" s="3" t="s">
        <v>2436</v>
      </c>
      <c r="C369" s="3" t="s">
        <v>2437</v>
      </c>
      <c r="D369" s="27" t="s">
        <v>371</v>
      </c>
      <c r="E369" s="27">
        <v>24762812</v>
      </c>
      <c r="F369" s="26" t="s">
        <v>714</v>
      </c>
      <c r="G369" s="36">
        <v>42436</v>
      </c>
      <c r="H369" s="27" t="s">
        <v>1251</v>
      </c>
      <c r="I369" s="27" t="s">
        <v>1691</v>
      </c>
      <c r="J369" s="27" t="s">
        <v>1725</v>
      </c>
      <c r="K369" s="47">
        <v>9897668</v>
      </c>
      <c r="L369" s="27" t="s">
        <v>2004</v>
      </c>
      <c r="M369" s="55" t="s">
        <v>1998</v>
      </c>
      <c r="N369" s="34" t="s">
        <v>2092</v>
      </c>
      <c r="O369" s="27" t="s">
        <v>2379</v>
      </c>
      <c r="P369" s="27" t="s">
        <v>2434</v>
      </c>
      <c r="Q369" s="85"/>
    </row>
    <row r="370" spans="1:17" ht="50.1" customHeight="1" x14ac:dyDescent="0.2">
      <c r="A370" s="2">
        <v>362</v>
      </c>
      <c r="B370" s="3" t="s">
        <v>2436</v>
      </c>
      <c r="C370" s="3" t="s">
        <v>2437</v>
      </c>
      <c r="D370" s="27" t="s">
        <v>372</v>
      </c>
      <c r="E370" s="27">
        <v>24935532</v>
      </c>
      <c r="F370" s="26" t="s">
        <v>714</v>
      </c>
      <c r="G370" s="36">
        <v>42436</v>
      </c>
      <c r="H370" s="27" t="s">
        <v>1252</v>
      </c>
      <c r="I370" s="27" t="s">
        <v>1691</v>
      </c>
      <c r="J370" s="27" t="s">
        <v>1725</v>
      </c>
      <c r="K370" s="47">
        <v>5303060</v>
      </c>
      <c r="L370" s="27" t="s">
        <v>1966</v>
      </c>
      <c r="M370" s="55" t="s">
        <v>1998</v>
      </c>
      <c r="N370" s="34" t="s">
        <v>2092</v>
      </c>
      <c r="O370" s="27" t="s">
        <v>2379</v>
      </c>
      <c r="P370" s="27" t="s">
        <v>2434</v>
      </c>
      <c r="Q370" s="85"/>
    </row>
    <row r="371" spans="1:17" ht="50.1" customHeight="1" x14ac:dyDescent="0.2">
      <c r="A371" s="2">
        <v>363</v>
      </c>
      <c r="B371" s="3" t="s">
        <v>2436</v>
      </c>
      <c r="C371" s="3" t="s">
        <v>2437</v>
      </c>
      <c r="D371" s="27" t="s">
        <v>373</v>
      </c>
      <c r="E371" s="27"/>
      <c r="F371" s="26" t="s">
        <v>714</v>
      </c>
      <c r="G371" s="36">
        <v>42432</v>
      </c>
      <c r="H371" s="27" t="s">
        <v>1253</v>
      </c>
      <c r="I371" s="27" t="s">
        <v>1691</v>
      </c>
      <c r="J371" s="27" t="s">
        <v>1725</v>
      </c>
      <c r="K371" s="47">
        <v>30000000</v>
      </c>
      <c r="L371" s="27" t="s">
        <v>1949</v>
      </c>
      <c r="M371" s="55" t="s">
        <v>2005</v>
      </c>
      <c r="N371" s="34" t="s">
        <v>2092</v>
      </c>
      <c r="O371" s="27" t="s">
        <v>2380</v>
      </c>
      <c r="P371" s="27" t="s">
        <v>2434</v>
      </c>
      <c r="Q371" s="85"/>
    </row>
    <row r="372" spans="1:17" ht="50.1" customHeight="1" x14ac:dyDescent="0.2">
      <c r="A372" s="2">
        <v>364</v>
      </c>
      <c r="B372" s="3" t="s">
        <v>2436</v>
      </c>
      <c r="C372" s="3" t="s">
        <v>2437</v>
      </c>
      <c r="D372" s="27" t="s">
        <v>374</v>
      </c>
      <c r="E372" s="27"/>
      <c r="F372" s="26" t="s">
        <v>714</v>
      </c>
      <c r="G372" s="36">
        <v>42438</v>
      </c>
      <c r="H372" s="27" t="s">
        <v>1254</v>
      </c>
      <c r="I372" s="27" t="s">
        <v>1692</v>
      </c>
      <c r="J372" s="27" t="s">
        <v>1725</v>
      </c>
      <c r="K372" s="47"/>
      <c r="L372" s="27" t="s">
        <v>1970</v>
      </c>
      <c r="M372" s="55" t="s">
        <v>1998</v>
      </c>
      <c r="N372" s="34" t="s">
        <v>2092</v>
      </c>
      <c r="O372" s="27" t="s">
        <v>2381</v>
      </c>
      <c r="P372" s="27" t="s">
        <v>2434</v>
      </c>
      <c r="Q372" s="85"/>
    </row>
    <row r="373" spans="1:17" ht="50.1" customHeight="1" x14ac:dyDescent="0.2">
      <c r="A373" s="2">
        <v>365</v>
      </c>
      <c r="B373" s="3" t="s">
        <v>2436</v>
      </c>
      <c r="C373" s="3" t="s">
        <v>2437</v>
      </c>
      <c r="D373" s="27" t="s">
        <v>375</v>
      </c>
      <c r="E373" s="27">
        <v>4575740</v>
      </c>
      <c r="F373" s="26" t="s">
        <v>714</v>
      </c>
      <c r="G373" s="36">
        <v>42438</v>
      </c>
      <c r="H373" s="27" t="s">
        <v>1255</v>
      </c>
      <c r="I373" s="27" t="s">
        <v>1690</v>
      </c>
      <c r="J373" s="27" t="s">
        <v>1725</v>
      </c>
      <c r="K373" s="47">
        <v>11784018</v>
      </c>
      <c r="L373" s="27" t="s">
        <v>2006</v>
      </c>
      <c r="M373" s="55" t="s">
        <v>1998</v>
      </c>
      <c r="N373" s="34" t="s">
        <v>2092</v>
      </c>
      <c r="O373" s="27" t="s">
        <v>2382</v>
      </c>
      <c r="P373" s="27" t="s">
        <v>2434</v>
      </c>
      <c r="Q373" s="85"/>
    </row>
    <row r="374" spans="1:17" ht="50.1" customHeight="1" x14ac:dyDescent="0.2">
      <c r="A374" s="2">
        <v>366</v>
      </c>
      <c r="B374" s="3" t="s">
        <v>2436</v>
      </c>
      <c r="C374" s="3" t="s">
        <v>2437</v>
      </c>
      <c r="D374" s="27" t="s">
        <v>376</v>
      </c>
      <c r="E374" s="27">
        <v>10057304</v>
      </c>
      <c r="F374" s="26" t="s">
        <v>714</v>
      </c>
      <c r="G374" s="36">
        <v>42439</v>
      </c>
      <c r="H374" s="27" t="s">
        <v>1256</v>
      </c>
      <c r="I374" s="27" t="s">
        <v>1693</v>
      </c>
      <c r="J374" s="27" t="s">
        <v>1764</v>
      </c>
      <c r="K374" s="47">
        <v>3709626</v>
      </c>
      <c r="L374" s="27" t="s">
        <v>2007</v>
      </c>
      <c r="M374" s="55" t="s">
        <v>1998</v>
      </c>
      <c r="N374" s="34" t="s">
        <v>2092</v>
      </c>
      <c r="O374" s="27" t="s">
        <v>2383</v>
      </c>
      <c r="P374" s="27" t="s">
        <v>2434</v>
      </c>
      <c r="Q374" s="85"/>
    </row>
    <row r="375" spans="1:17" ht="50.1" customHeight="1" x14ac:dyDescent="0.2">
      <c r="A375" s="2">
        <v>367</v>
      </c>
      <c r="B375" s="3" t="s">
        <v>2436</v>
      </c>
      <c r="C375" s="3" t="s">
        <v>2437</v>
      </c>
      <c r="D375" s="27" t="s">
        <v>377</v>
      </c>
      <c r="E375" s="27"/>
      <c r="F375" s="26" t="s">
        <v>714</v>
      </c>
      <c r="G375" s="36">
        <v>42440</v>
      </c>
      <c r="H375" s="27" t="s">
        <v>1257</v>
      </c>
      <c r="I375" s="27" t="s">
        <v>1693</v>
      </c>
      <c r="J375" s="27" t="s">
        <v>1725</v>
      </c>
      <c r="K375" s="47"/>
      <c r="L375" s="27" t="s">
        <v>2004</v>
      </c>
      <c r="M375" s="55" t="s">
        <v>1998</v>
      </c>
      <c r="N375" s="34" t="s">
        <v>2092</v>
      </c>
      <c r="O375" s="33" t="s">
        <v>2384</v>
      </c>
      <c r="P375" s="27" t="s">
        <v>2434</v>
      </c>
      <c r="Q375" s="85"/>
    </row>
    <row r="376" spans="1:17" ht="50.1" customHeight="1" x14ac:dyDescent="0.2">
      <c r="A376" s="2">
        <v>368</v>
      </c>
      <c r="B376" s="3" t="s">
        <v>2436</v>
      </c>
      <c r="C376" s="3" t="s">
        <v>2437</v>
      </c>
      <c r="D376" s="27" t="s">
        <v>378</v>
      </c>
      <c r="E376" s="27">
        <v>42141014</v>
      </c>
      <c r="F376" s="26" t="s">
        <v>715</v>
      </c>
      <c r="G376" s="36">
        <v>42460</v>
      </c>
      <c r="H376" s="27" t="s">
        <v>1258</v>
      </c>
      <c r="I376" s="27" t="s">
        <v>1693</v>
      </c>
      <c r="J376" s="27" t="s">
        <v>1745</v>
      </c>
      <c r="K376" s="27">
        <v>48261780</v>
      </c>
      <c r="L376" s="27" t="s">
        <v>2008</v>
      </c>
      <c r="M376" s="55" t="s">
        <v>2000</v>
      </c>
      <c r="N376" s="34" t="s">
        <v>2092</v>
      </c>
      <c r="O376" s="40" t="s">
        <v>2481</v>
      </c>
      <c r="P376" s="27" t="s">
        <v>2438</v>
      </c>
      <c r="Q376" s="85"/>
    </row>
    <row r="377" spans="1:17" ht="50.1" customHeight="1" x14ac:dyDescent="0.2">
      <c r="A377" s="2">
        <v>369</v>
      </c>
      <c r="B377" s="3" t="s">
        <v>2436</v>
      </c>
      <c r="C377" s="3" t="s">
        <v>2437</v>
      </c>
      <c r="D377" s="27" t="s">
        <v>379</v>
      </c>
      <c r="E377" s="27"/>
      <c r="F377" s="26" t="s">
        <v>714</v>
      </c>
      <c r="G377" s="36">
        <v>42460</v>
      </c>
      <c r="H377" s="27" t="s">
        <v>1259</v>
      </c>
      <c r="I377" s="27" t="s">
        <v>1693</v>
      </c>
      <c r="J377" s="27" t="s">
        <v>1725</v>
      </c>
      <c r="K377" s="47">
        <v>24430875</v>
      </c>
      <c r="L377" s="27" t="s">
        <v>2009</v>
      </c>
      <c r="M377" s="55" t="s">
        <v>1868</v>
      </c>
      <c r="N377" s="34" t="s">
        <v>2092</v>
      </c>
      <c r="O377" s="27" t="s">
        <v>2385</v>
      </c>
      <c r="P377" s="27" t="s">
        <v>2434</v>
      </c>
      <c r="Q377" s="85"/>
    </row>
    <row r="378" spans="1:17" ht="50.1" customHeight="1" x14ac:dyDescent="0.2">
      <c r="A378" s="2">
        <v>370</v>
      </c>
      <c r="B378" s="3" t="s">
        <v>2436</v>
      </c>
      <c r="C378" s="3" t="s">
        <v>2437</v>
      </c>
      <c r="D378" s="27" t="s">
        <v>380</v>
      </c>
      <c r="E378" s="27">
        <v>24413435</v>
      </c>
      <c r="F378" s="26" t="s">
        <v>714</v>
      </c>
      <c r="G378" s="36">
        <v>42458</v>
      </c>
      <c r="H378" s="27" t="s">
        <v>1260</v>
      </c>
      <c r="I378" s="27" t="s">
        <v>1694</v>
      </c>
      <c r="J378" s="27" t="s">
        <v>1725</v>
      </c>
      <c r="K378" s="47">
        <v>1849253</v>
      </c>
      <c r="L378" s="27" t="s">
        <v>2010</v>
      </c>
      <c r="M378" s="55" t="s">
        <v>1868</v>
      </c>
      <c r="N378" s="34" t="s">
        <v>2092</v>
      </c>
      <c r="O378" s="27" t="s">
        <v>2385</v>
      </c>
      <c r="P378" s="27" t="s">
        <v>2434</v>
      </c>
      <c r="Q378" s="85"/>
    </row>
    <row r="379" spans="1:17" ht="50.1" customHeight="1" x14ac:dyDescent="0.2">
      <c r="A379" s="2">
        <v>371</v>
      </c>
      <c r="B379" s="3" t="s">
        <v>2436</v>
      </c>
      <c r="C379" s="3" t="s">
        <v>2437</v>
      </c>
      <c r="D379" s="27" t="s">
        <v>381</v>
      </c>
      <c r="E379" s="27">
        <v>4577470</v>
      </c>
      <c r="F379" s="26" t="s">
        <v>714</v>
      </c>
      <c r="G379" s="36">
        <v>42467</v>
      </c>
      <c r="H379" s="29" t="s">
        <v>1261</v>
      </c>
      <c r="I379" s="27" t="s">
        <v>1693</v>
      </c>
      <c r="J379" s="27" t="s">
        <v>1765</v>
      </c>
      <c r="K379" s="47">
        <v>13782820</v>
      </c>
      <c r="L379" s="27" t="s">
        <v>2011</v>
      </c>
      <c r="M379" s="55" t="s">
        <v>1868</v>
      </c>
      <c r="N379" s="34" t="s">
        <v>2092</v>
      </c>
      <c r="O379" s="27" t="s">
        <v>2386</v>
      </c>
      <c r="P379" s="27" t="s">
        <v>2434</v>
      </c>
      <c r="Q379" s="85"/>
    </row>
    <row r="380" spans="1:17" ht="50.1" customHeight="1" x14ac:dyDescent="0.2">
      <c r="A380" s="2">
        <v>372</v>
      </c>
      <c r="B380" s="3" t="s">
        <v>2436</v>
      </c>
      <c r="C380" s="3" t="s">
        <v>2437</v>
      </c>
      <c r="D380" s="27" t="s">
        <v>382</v>
      </c>
      <c r="E380" s="27">
        <v>4575218</v>
      </c>
      <c r="F380" s="26" t="s">
        <v>714</v>
      </c>
      <c r="G380" s="36">
        <v>42468</v>
      </c>
      <c r="H380" s="27" t="s">
        <v>1262</v>
      </c>
      <c r="I380" s="27" t="s">
        <v>1695</v>
      </c>
      <c r="J380" s="27" t="s">
        <v>1766</v>
      </c>
      <c r="K380" s="47">
        <v>95075376</v>
      </c>
      <c r="L380" s="27" t="s">
        <v>2012</v>
      </c>
      <c r="M380" s="55" t="s">
        <v>1868</v>
      </c>
      <c r="N380" s="34" t="s">
        <v>2092</v>
      </c>
      <c r="O380" s="27" t="s">
        <v>2387</v>
      </c>
      <c r="P380" s="27" t="s">
        <v>2434</v>
      </c>
      <c r="Q380" s="85"/>
    </row>
    <row r="381" spans="1:17" ht="50.1" customHeight="1" x14ac:dyDescent="0.2">
      <c r="A381" s="2">
        <v>373</v>
      </c>
      <c r="B381" s="3" t="s">
        <v>2436</v>
      </c>
      <c r="C381" s="3" t="s">
        <v>2437</v>
      </c>
      <c r="D381" s="27" t="s">
        <v>383</v>
      </c>
      <c r="E381" s="27">
        <v>24568674</v>
      </c>
      <c r="F381" s="26" t="s">
        <v>714</v>
      </c>
      <c r="G381" s="36">
        <v>42475</v>
      </c>
      <c r="H381" s="27" t="s">
        <v>1263</v>
      </c>
      <c r="I381" s="27" t="s">
        <v>1696</v>
      </c>
      <c r="J381" s="27" t="s">
        <v>1725</v>
      </c>
      <c r="K381" s="47">
        <v>13437064</v>
      </c>
      <c r="L381" s="27" t="s">
        <v>1967</v>
      </c>
      <c r="M381" s="55" t="s">
        <v>1868</v>
      </c>
      <c r="N381" s="34" t="s">
        <v>2092</v>
      </c>
      <c r="O381" s="27" t="s">
        <v>2388</v>
      </c>
      <c r="P381" s="27" t="s">
        <v>2434</v>
      </c>
      <c r="Q381" s="85"/>
    </row>
    <row r="382" spans="1:17" ht="50.1" customHeight="1" x14ac:dyDescent="0.2">
      <c r="A382" s="2">
        <v>374</v>
      </c>
      <c r="B382" s="3" t="s">
        <v>2436</v>
      </c>
      <c r="C382" s="3" t="s">
        <v>2437</v>
      </c>
      <c r="D382" s="27" t="s">
        <v>384</v>
      </c>
      <c r="E382" s="27">
        <v>24762686</v>
      </c>
      <c r="F382" s="26" t="s">
        <v>714</v>
      </c>
      <c r="G382" s="36">
        <v>42478</v>
      </c>
      <c r="H382" s="41" t="s">
        <v>1264</v>
      </c>
      <c r="I382" s="27" t="s">
        <v>1653</v>
      </c>
      <c r="J382" s="27" t="s">
        <v>1725</v>
      </c>
      <c r="K382" s="47">
        <v>9607948</v>
      </c>
      <c r="L382" s="27" t="s">
        <v>2011</v>
      </c>
      <c r="M382" s="55" t="s">
        <v>1868</v>
      </c>
      <c r="N382" s="34" t="s">
        <v>2092</v>
      </c>
      <c r="O382" s="27" t="s">
        <v>2389</v>
      </c>
      <c r="P382" s="27" t="s">
        <v>2434</v>
      </c>
      <c r="Q382" s="85"/>
    </row>
    <row r="383" spans="1:17" ht="50.1" customHeight="1" x14ac:dyDescent="0.2">
      <c r="A383" s="2">
        <v>375</v>
      </c>
      <c r="B383" s="3" t="s">
        <v>2436</v>
      </c>
      <c r="C383" s="3" t="s">
        <v>2437</v>
      </c>
      <c r="D383" s="27" t="s">
        <v>385</v>
      </c>
      <c r="E383" s="27">
        <v>10086945</v>
      </c>
      <c r="F383" s="26" t="s">
        <v>711</v>
      </c>
      <c r="G383" s="36">
        <v>42478</v>
      </c>
      <c r="H383" s="27" t="s">
        <v>1265</v>
      </c>
      <c r="I383" s="27" t="s">
        <v>1646</v>
      </c>
      <c r="J383" s="27" t="s">
        <v>1752</v>
      </c>
      <c r="K383" s="47">
        <v>0</v>
      </c>
      <c r="L383" s="27" t="s">
        <v>2013</v>
      </c>
      <c r="M383" s="55" t="s">
        <v>2014</v>
      </c>
      <c r="N383" s="34" t="s">
        <v>2092</v>
      </c>
      <c r="O383" s="87" t="s">
        <v>2468</v>
      </c>
      <c r="P383" s="27" t="s">
        <v>2438</v>
      </c>
      <c r="Q383" s="85"/>
    </row>
    <row r="384" spans="1:17" ht="50.1" customHeight="1" x14ac:dyDescent="0.2">
      <c r="A384" s="2">
        <v>376</v>
      </c>
      <c r="B384" s="3" t="s">
        <v>2436</v>
      </c>
      <c r="C384" s="3" t="s">
        <v>2437</v>
      </c>
      <c r="D384" s="27" t="s">
        <v>386</v>
      </c>
      <c r="E384" s="27">
        <v>4588053</v>
      </c>
      <c r="F384" s="26" t="s">
        <v>714</v>
      </c>
      <c r="G384" s="36">
        <v>42480</v>
      </c>
      <c r="H384" s="27" t="s">
        <v>1266</v>
      </c>
      <c r="I384" s="27" t="s">
        <v>1697</v>
      </c>
      <c r="J384" s="27" t="s">
        <v>1725</v>
      </c>
      <c r="K384" s="47">
        <v>5815919</v>
      </c>
      <c r="L384" s="27" t="s">
        <v>2011</v>
      </c>
      <c r="M384" s="55" t="s">
        <v>1780</v>
      </c>
      <c r="N384" s="34" t="s">
        <v>2092</v>
      </c>
      <c r="O384" s="27" t="s">
        <v>2390</v>
      </c>
      <c r="P384" s="27" t="s">
        <v>2434</v>
      </c>
      <c r="Q384" s="85"/>
    </row>
    <row r="385" spans="1:17" ht="50.1" customHeight="1" x14ac:dyDescent="0.2">
      <c r="A385" s="2">
        <v>377</v>
      </c>
      <c r="B385" s="3" t="s">
        <v>2436</v>
      </c>
      <c r="C385" s="3" t="s">
        <v>2437</v>
      </c>
      <c r="D385" s="27" t="s">
        <v>387</v>
      </c>
      <c r="E385" s="27"/>
      <c r="F385" s="26" t="s">
        <v>714</v>
      </c>
      <c r="G385" s="36">
        <v>42493</v>
      </c>
      <c r="H385" s="41" t="s">
        <v>1267</v>
      </c>
      <c r="I385" s="27" t="s">
        <v>1698</v>
      </c>
      <c r="J385" s="27" t="s">
        <v>1725</v>
      </c>
      <c r="K385" s="47">
        <v>3766209</v>
      </c>
      <c r="L385" s="27" t="s">
        <v>1985</v>
      </c>
      <c r="M385" s="55" t="s">
        <v>1780</v>
      </c>
      <c r="N385" s="34" t="s">
        <v>2092</v>
      </c>
      <c r="O385" s="27" t="s">
        <v>2391</v>
      </c>
      <c r="P385" s="27" t="s">
        <v>2434</v>
      </c>
      <c r="Q385" s="85"/>
    </row>
    <row r="386" spans="1:17" ht="50.1" customHeight="1" x14ac:dyDescent="0.2">
      <c r="A386" s="2">
        <v>378</v>
      </c>
      <c r="B386" s="3" t="s">
        <v>2436</v>
      </c>
      <c r="C386" s="3" t="s">
        <v>2437</v>
      </c>
      <c r="D386" s="27" t="s">
        <v>388</v>
      </c>
      <c r="E386" s="27"/>
      <c r="F386" s="26" t="s">
        <v>714</v>
      </c>
      <c r="G386" s="36">
        <v>42493</v>
      </c>
      <c r="H386" s="29" t="s">
        <v>1268</v>
      </c>
      <c r="I386" s="27" t="s">
        <v>1648</v>
      </c>
      <c r="J386" s="27" t="s">
        <v>1725</v>
      </c>
      <c r="K386" s="47">
        <v>26249291</v>
      </c>
      <c r="L386" s="27" t="s">
        <v>1974</v>
      </c>
      <c r="M386" s="55" t="s">
        <v>1780</v>
      </c>
      <c r="N386" s="34" t="s">
        <v>2092</v>
      </c>
      <c r="O386" s="27" t="s">
        <v>2391</v>
      </c>
      <c r="P386" s="27" t="s">
        <v>2434</v>
      </c>
      <c r="Q386" s="85"/>
    </row>
    <row r="387" spans="1:17" ht="50.1" customHeight="1" x14ac:dyDescent="0.2">
      <c r="A387" s="2">
        <v>380</v>
      </c>
      <c r="B387" s="3" t="s">
        <v>2436</v>
      </c>
      <c r="C387" s="3" t="s">
        <v>2437</v>
      </c>
      <c r="D387" s="29" t="s">
        <v>389</v>
      </c>
      <c r="E387" s="27"/>
      <c r="F387" s="26" t="s">
        <v>709</v>
      </c>
      <c r="G387" s="36">
        <v>42495</v>
      </c>
      <c r="H387" s="41" t="s">
        <v>1269</v>
      </c>
      <c r="I387" s="27" t="s">
        <v>1646</v>
      </c>
      <c r="J387" s="27" t="s">
        <v>1767</v>
      </c>
      <c r="K387" s="47">
        <v>329600000</v>
      </c>
      <c r="L387" s="27" t="s">
        <v>2015</v>
      </c>
      <c r="M387" s="55" t="s">
        <v>1782</v>
      </c>
      <c r="N387" s="34" t="s">
        <v>2092</v>
      </c>
      <c r="O387" s="27" t="s">
        <v>2392</v>
      </c>
      <c r="P387" s="27" t="s">
        <v>2434</v>
      </c>
      <c r="Q387" s="85"/>
    </row>
    <row r="388" spans="1:17" ht="50.1" customHeight="1" x14ac:dyDescent="0.2">
      <c r="A388" s="2">
        <v>381</v>
      </c>
      <c r="B388" s="3" t="s">
        <v>2436</v>
      </c>
      <c r="C388" s="3" t="s">
        <v>2437</v>
      </c>
      <c r="D388" s="27" t="s">
        <v>390</v>
      </c>
      <c r="E388" s="27">
        <v>24410981</v>
      </c>
      <c r="F388" s="26" t="s">
        <v>714</v>
      </c>
      <c r="G388" s="36">
        <v>42506</v>
      </c>
      <c r="H388" s="29" t="s">
        <v>1270</v>
      </c>
      <c r="I388" s="27" t="s">
        <v>1646</v>
      </c>
      <c r="J388" s="27" t="s">
        <v>1725</v>
      </c>
      <c r="K388" s="47">
        <v>33479510</v>
      </c>
      <c r="L388" s="27" t="s">
        <v>2016</v>
      </c>
      <c r="M388" s="55" t="s">
        <v>1780</v>
      </c>
      <c r="N388" s="34" t="s">
        <v>2092</v>
      </c>
      <c r="O388" s="27" t="s">
        <v>2393</v>
      </c>
      <c r="P388" s="27" t="s">
        <v>2434</v>
      </c>
      <c r="Q388" s="85"/>
    </row>
    <row r="389" spans="1:17" ht="50.1" customHeight="1" x14ac:dyDescent="0.2">
      <c r="A389" s="2">
        <v>382</v>
      </c>
      <c r="B389" s="3" t="s">
        <v>2436</v>
      </c>
      <c r="C389" s="3" t="s">
        <v>2437</v>
      </c>
      <c r="D389" s="27" t="s">
        <v>391</v>
      </c>
      <c r="E389" s="27">
        <v>24671335</v>
      </c>
      <c r="F389" s="26" t="s">
        <v>714</v>
      </c>
      <c r="G389" s="36">
        <v>42507</v>
      </c>
      <c r="H389" s="41" t="s">
        <v>1271</v>
      </c>
      <c r="I389" s="27" t="s">
        <v>1699</v>
      </c>
      <c r="J389" s="27" t="s">
        <v>1766</v>
      </c>
      <c r="K389" s="47">
        <v>6212264</v>
      </c>
      <c r="L389" s="27" t="s">
        <v>2017</v>
      </c>
      <c r="M389" s="55" t="s">
        <v>1780</v>
      </c>
      <c r="N389" s="34" t="s">
        <v>2092</v>
      </c>
      <c r="O389" s="27" t="s">
        <v>2394</v>
      </c>
      <c r="P389" s="27" t="s">
        <v>2434</v>
      </c>
      <c r="Q389" s="85"/>
    </row>
    <row r="390" spans="1:17" ht="50.1" customHeight="1" x14ac:dyDescent="0.2">
      <c r="A390" s="2">
        <v>383</v>
      </c>
      <c r="B390" s="3" t="s">
        <v>2436</v>
      </c>
      <c r="C390" s="3" t="s">
        <v>2437</v>
      </c>
      <c r="D390" s="27" t="s">
        <v>392</v>
      </c>
      <c r="E390" s="27">
        <v>10070935</v>
      </c>
      <c r="F390" s="26" t="s">
        <v>715</v>
      </c>
      <c r="G390" s="36">
        <v>42507</v>
      </c>
      <c r="H390" s="41" t="s">
        <v>1272</v>
      </c>
      <c r="I390" s="27" t="s">
        <v>1695</v>
      </c>
      <c r="J390" s="27" t="s">
        <v>1768</v>
      </c>
      <c r="K390" s="47">
        <v>128870000</v>
      </c>
      <c r="L390" s="27" t="s">
        <v>2018</v>
      </c>
      <c r="M390" s="55" t="s">
        <v>1784</v>
      </c>
      <c r="N390" s="34" t="s">
        <v>2092</v>
      </c>
      <c r="O390" s="65" t="s">
        <v>2395</v>
      </c>
      <c r="P390" s="27" t="s">
        <v>2434</v>
      </c>
      <c r="Q390" s="85"/>
    </row>
    <row r="391" spans="1:17" ht="50.1" customHeight="1" x14ac:dyDescent="0.2">
      <c r="A391" s="2">
        <v>384</v>
      </c>
      <c r="B391" s="3" t="s">
        <v>2436</v>
      </c>
      <c r="C391" s="3" t="s">
        <v>2437</v>
      </c>
      <c r="D391" s="27" t="s">
        <v>393</v>
      </c>
      <c r="E391" s="27">
        <v>34044613</v>
      </c>
      <c r="F391" s="26" t="s">
        <v>714</v>
      </c>
      <c r="G391" s="36">
        <v>42508</v>
      </c>
      <c r="H391" s="41" t="s">
        <v>1273</v>
      </c>
      <c r="I391" s="27" t="s">
        <v>1699</v>
      </c>
      <c r="J391" s="27" t="s">
        <v>1725</v>
      </c>
      <c r="K391" s="47">
        <v>6492100</v>
      </c>
      <c r="L391" s="27" t="s">
        <v>1962</v>
      </c>
      <c r="M391" s="55" t="s">
        <v>1780</v>
      </c>
      <c r="N391" s="34" t="s">
        <v>2092</v>
      </c>
      <c r="O391" s="27" t="s">
        <v>2396</v>
      </c>
      <c r="P391" s="27" t="s">
        <v>2434</v>
      </c>
      <c r="Q391" s="85"/>
    </row>
    <row r="392" spans="1:17" ht="50.1" customHeight="1" x14ac:dyDescent="0.2">
      <c r="A392" s="2">
        <v>385</v>
      </c>
      <c r="B392" s="3" t="s">
        <v>2436</v>
      </c>
      <c r="C392" s="3" t="s">
        <v>2437</v>
      </c>
      <c r="D392" s="27" t="s">
        <v>394</v>
      </c>
      <c r="E392" s="27">
        <v>25000320</v>
      </c>
      <c r="F392" s="26" t="s">
        <v>714</v>
      </c>
      <c r="G392" s="36">
        <v>42510</v>
      </c>
      <c r="H392" s="29" t="s">
        <v>1274</v>
      </c>
      <c r="I392" s="27" t="s">
        <v>1648</v>
      </c>
      <c r="J392" s="27" t="s">
        <v>1725</v>
      </c>
      <c r="K392" s="47">
        <v>11915307</v>
      </c>
      <c r="L392" s="27" t="s">
        <v>2019</v>
      </c>
      <c r="M392" s="55" t="s">
        <v>1780</v>
      </c>
      <c r="N392" s="34" t="s">
        <v>2092</v>
      </c>
      <c r="O392" s="27" t="s">
        <v>2397</v>
      </c>
      <c r="P392" s="27" t="s">
        <v>2434</v>
      </c>
      <c r="Q392" s="85"/>
    </row>
    <row r="393" spans="1:17" ht="50.1" customHeight="1" x14ac:dyDescent="0.2">
      <c r="A393" s="2">
        <v>386</v>
      </c>
      <c r="B393" s="3" t="s">
        <v>2436</v>
      </c>
      <c r="C393" s="3" t="s">
        <v>2437</v>
      </c>
      <c r="D393" s="27" t="s">
        <v>395</v>
      </c>
      <c r="E393" s="27">
        <v>25001415</v>
      </c>
      <c r="F393" s="26" t="s">
        <v>714</v>
      </c>
      <c r="G393" s="36">
        <v>42510</v>
      </c>
      <c r="H393" s="29" t="s">
        <v>1275</v>
      </c>
      <c r="I393" s="27" t="s">
        <v>1648</v>
      </c>
      <c r="J393" s="27" t="s">
        <v>1725</v>
      </c>
      <c r="K393" s="47">
        <v>11915307</v>
      </c>
      <c r="L393" s="27" t="s">
        <v>2019</v>
      </c>
      <c r="M393" s="55" t="s">
        <v>1780</v>
      </c>
      <c r="N393" s="34" t="s">
        <v>2092</v>
      </c>
      <c r="O393" s="27" t="s">
        <v>2397</v>
      </c>
      <c r="P393" s="27" t="s">
        <v>2434</v>
      </c>
      <c r="Q393" s="85"/>
    </row>
    <row r="394" spans="1:17" ht="50.1" customHeight="1" x14ac:dyDescent="0.2">
      <c r="A394" s="2">
        <v>387</v>
      </c>
      <c r="B394" s="3" t="s">
        <v>2436</v>
      </c>
      <c r="C394" s="3" t="s">
        <v>2437</v>
      </c>
      <c r="D394" s="27" t="s">
        <v>396</v>
      </c>
      <c r="E394" s="27"/>
      <c r="F394" s="26" t="s">
        <v>714</v>
      </c>
      <c r="G394" s="36">
        <v>42514</v>
      </c>
      <c r="H394" s="29" t="s">
        <v>1276</v>
      </c>
      <c r="I394" s="27" t="s">
        <v>1700</v>
      </c>
      <c r="J394" s="27" t="s">
        <v>1725</v>
      </c>
      <c r="K394" s="47">
        <v>25818186</v>
      </c>
      <c r="L394" s="27" t="s">
        <v>2020</v>
      </c>
      <c r="M394" s="55" t="s">
        <v>1780</v>
      </c>
      <c r="N394" s="34" t="s">
        <v>2092</v>
      </c>
      <c r="O394" s="27" t="s">
        <v>2398</v>
      </c>
      <c r="P394" s="27" t="s">
        <v>2434</v>
      </c>
      <c r="Q394" s="85"/>
    </row>
    <row r="395" spans="1:17" ht="50.1" customHeight="1" x14ac:dyDescent="0.2">
      <c r="A395" s="2">
        <v>388</v>
      </c>
      <c r="B395" s="3" t="s">
        <v>2436</v>
      </c>
      <c r="C395" s="3" t="s">
        <v>2437</v>
      </c>
      <c r="D395" s="27" t="s">
        <v>353</v>
      </c>
      <c r="E395" s="27">
        <v>27353981</v>
      </c>
      <c r="F395" s="26" t="s">
        <v>714</v>
      </c>
      <c r="G395" s="36">
        <v>42541</v>
      </c>
      <c r="H395" s="29" t="s">
        <v>1277</v>
      </c>
      <c r="I395" s="27" t="s">
        <v>1658</v>
      </c>
      <c r="J395" s="27" t="s">
        <v>1725</v>
      </c>
      <c r="K395" s="47">
        <v>23222064</v>
      </c>
      <c r="L395" s="27" t="s">
        <v>2021</v>
      </c>
      <c r="M395" s="55" t="s">
        <v>1780</v>
      </c>
      <c r="N395" s="34" t="s">
        <v>2092</v>
      </c>
      <c r="O395" s="33" t="s">
        <v>2399</v>
      </c>
      <c r="P395" s="27" t="s">
        <v>2434</v>
      </c>
      <c r="Q395" s="85"/>
    </row>
    <row r="396" spans="1:17" ht="50.1" customHeight="1" x14ac:dyDescent="0.2">
      <c r="A396" s="2">
        <v>389</v>
      </c>
      <c r="B396" s="3" t="s">
        <v>2436</v>
      </c>
      <c r="C396" s="3" t="s">
        <v>2437</v>
      </c>
      <c r="D396" s="27" t="s">
        <v>397</v>
      </c>
      <c r="E396" s="27">
        <v>4582543</v>
      </c>
      <c r="F396" s="26" t="s">
        <v>714</v>
      </c>
      <c r="G396" s="36" t="s">
        <v>833</v>
      </c>
      <c r="H396" s="42" t="s">
        <v>1278</v>
      </c>
      <c r="I396" s="27" t="s">
        <v>1695</v>
      </c>
      <c r="J396" s="27" t="s">
        <v>1725</v>
      </c>
      <c r="K396" s="47">
        <v>6013238</v>
      </c>
      <c r="L396" s="27" t="s">
        <v>1966</v>
      </c>
      <c r="M396" s="55" t="s">
        <v>1780</v>
      </c>
      <c r="N396" s="34" t="s">
        <v>2092</v>
      </c>
      <c r="O396" s="27" t="s">
        <v>2400</v>
      </c>
      <c r="P396" s="27" t="s">
        <v>2434</v>
      </c>
      <c r="Q396" s="85"/>
    </row>
    <row r="397" spans="1:17" ht="50.1" customHeight="1" x14ac:dyDescent="0.2">
      <c r="A397" s="2">
        <v>390</v>
      </c>
      <c r="B397" s="3" t="s">
        <v>2436</v>
      </c>
      <c r="C397" s="3" t="s">
        <v>2437</v>
      </c>
      <c r="D397" s="27" t="s">
        <v>398</v>
      </c>
      <c r="E397" s="27">
        <v>1214989</v>
      </c>
      <c r="F397" s="26" t="s">
        <v>714</v>
      </c>
      <c r="G397" s="36" t="s">
        <v>834</v>
      </c>
      <c r="H397" s="41" t="s">
        <v>1279</v>
      </c>
      <c r="I397" s="27" t="s">
        <v>1698</v>
      </c>
      <c r="J397" s="27" t="s">
        <v>1743</v>
      </c>
      <c r="K397" s="47">
        <v>24361568</v>
      </c>
      <c r="L397" s="27" t="s">
        <v>2017</v>
      </c>
      <c r="M397" s="55" t="s">
        <v>1778</v>
      </c>
      <c r="N397" s="34" t="s">
        <v>2092</v>
      </c>
      <c r="O397" s="27" t="s">
        <v>2401</v>
      </c>
      <c r="P397" s="27" t="s">
        <v>2434</v>
      </c>
      <c r="Q397" s="85"/>
    </row>
    <row r="398" spans="1:17" ht="50.1" customHeight="1" x14ac:dyDescent="0.2">
      <c r="A398" s="2">
        <v>391</v>
      </c>
      <c r="B398" s="3" t="s">
        <v>2436</v>
      </c>
      <c r="C398" s="3" t="s">
        <v>2437</v>
      </c>
      <c r="D398" s="27" t="s">
        <v>399</v>
      </c>
      <c r="E398" s="27">
        <v>25153976</v>
      </c>
      <c r="F398" s="26" t="s">
        <v>714</v>
      </c>
      <c r="G398" s="36" t="s">
        <v>835</v>
      </c>
      <c r="H398" s="41" t="s">
        <v>1280</v>
      </c>
      <c r="I398" s="27" t="s">
        <v>1653</v>
      </c>
      <c r="J398" s="27" t="s">
        <v>1725</v>
      </c>
      <c r="K398" s="47">
        <v>13975451</v>
      </c>
      <c r="L398" s="27" t="s">
        <v>2022</v>
      </c>
      <c r="M398" s="55" t="s">
        <v>1780</v>
      </c>
      <c r="N398" s="34" t="s">
        <v>2092</v>
      </c>
      <c r="O398" s="27" t="s">
        <v>2402</v>
      </c>
      <c r="P398" s="27" t="s">
        <v>2434</v>
      </c>
      <c r="Q398" s="85"/>
    </row>
    <row r="399" spans="1:17" ht="50.1" customHeight="1" x14ac:dyDescent="0.2">
      <c r="A399" s="2">
        <v>392</v>
      </c>
      <c r="B399" s="3" t="s">
        <v>2436</v>
      </c>
      <c r="C399" s="3" t="s">
        <v>2437</v>
      </c>
      <c r="D399" s="27" t="s">
        <v>400</v>
      </c>
      <c r="E399" s="27">
        <v>36160376</v>
      </c>
      <c r="F399" s="26" t="s">
        <v>714</v>
      </c>
      <c r="G399" s="36" t="s">
        <v>835</v>
      </c>
      <c r="H399" s="41" t="s">
        <v>1281</v>
      </c>
      <c r="I399" s="27" t="s">
        <v>1653</v>
      </c>
      <c r="J399" s="27" t="s">
        <v>1725</v>
      </c>
      <c r="K399" s="47">
        <v>239628001</v>
      </c>
      <c r="L399" s="27" t="s">
        <v>2023</v>
      </c>
      <c r="M399" s="55" t="s">
        <v>1780</v>
      </c>
      <c r="N399" s="34" t="s">
        <v>2092</v>
      </c>
      <c r="O399" s="27" t="s">
        <v>2402</v>
      </c>
      <c r="P399" s="27" t="s">
        <v>2434</v>
      </c>
      <c r="Q399" s="85"/>
    </row>
    <row r="400" spans="1:17" ht="50.1" customHeight="1" x14ac:dyDescent="0.2">
      <c r="A400" s="2">
        <v>393</v>
      </c>
      <c r="B400" s="3" t="s">
        <v>2436</v>
      </c>
      <c r="C400" s="3" t="s">
        <v>2437</v>
      </c>
      <c r="D400" s="27" t="s">
        <v>401</v>
      </c>
      <c r="E400" s="27">
        <v>33915334</v>
      </c>
      <c r="F400" s="26" t="s">
        <v>714</v>
      </c>
      <c r="G400" s="36" t="s">
        <v>836</v>
      </c>
      <c r="H400" s="41" t="s">
        <v>1282</v>
      </c>
      <c r="I400" s="27" t="s">
        <v>1657</v>
      </c>
      <c r="J400" s="27" t="s">
        <v>1725</v>
      </c>
      <c r="K400" s="47">
        <v>11915307</v>
      </c>
      <c r="L400" s="27" t="s">
        <v>2024</v>
      </c>
      <c r="M400" s="55" t="s">
        <v>1780</v>
      </c>
      <c r="N400" s="34" t="s">
        <v>2092</v>
      </c>
      <c r="O400" s="27" t="s">
        <v>2403</v>
      </c>
      <c r="P400" s="27" t="s">
        <v>2434</v>
      </c>
      <c r="Q400" s="85"/>
    </row>
    <row r="401" spans="1:17" ht="50.1" customHeight="1" x14ac:dyDescent="0.2">
      <c r="A401" s="2">
        <v>394</v>
      </c>
      <c r="B401" s="3" t="s">
        <v>2436</v>
      </c>
      <c r="C401" s="3" t="s">
        <v>2437</v>
      </c>
      <c r="D401" s="27" t="s">
        <v>402</v>
      </c>
      <c r="E401" s="27">
        <v>30357590</v>
      </c>
      <c r="F401" s="26" t="s">
        <v>714</v>
      </c>
      <c r="G401" s="36" t="s">
        <v>836</v>
      </c>
      <c r="H401" s="41" t="s">
        <v>1283</v>
      </c>
      <c r="I401" s="27" t="s">
        <v>1657</v>
      </c>
      <c r="J401" s="27" t="s">
        <v>1725</v>
      </c>
      <c r="K401" s="47">
        <v>11915307</v>
      </c>
      <c r="L401" s="27" t="s">
        <v>2024</v>
      </c>
      <c r="M401" s="55" t="s">
        <v>1780</v>
      </c>
      <c r="N401" s="34" t="s">
        <v>2092</v>
      </c>
      <c r="O401" s="27" t="s">
        <v>2403</v>
      </c>
      <c r="P401" s="27" t="s">
        <v>2434</v>
      </c>
      <c r="Q401" s="85"/>
    </row>
    <row r="402" spans="1:17" ht="50.1" customHeight="1" x14ac:dyDescent="0.2">
      <c r="A402" s="2">
        <v>395</v>
      </c>
      <c r="B402" s="3" t="s">
        <v>2436</v>
      </c>
      <c r="C402" s="3" t="s">
        <v>2437</v>
      </c>
      <c r="D402" s="27" t="s">
        <v>403</v>
      </c>
      <c r="E402" s="27">
        <v>25001362</v>
      </c>
      <c r="F402" s="26" t="s">
        <v>714</v>
      </c>
      <c r="G402" s="36" t="s">
        <v>836</v>
      </c>
      <c r="H402" s="41" t="s">
        <v>1284</v>
      </c>
      <c r="I402" s="27" t="s">
        <v>1657</v>
      </c>
      <c r="J402" s="27" t="s">
        <v>1725</v>
      </c>
      <c r="K402" s="47">
        <v>5681811</v>
      </c>
      <c r="L402" s="27" t="s">
        <v>2024</v>
      </c>
      <c r="M402" s="55" t="s">
        <v>1780</v>
      </c>
      <c r="N402" s="34" t="s">
        <v>2092</v>
      </c>
      <c r="O402" s="27" t="s">
        <v>2403</v>
      </c>
      <c r="P402" s="27" t="s">
        <v>2434</v>
      </c>
      <c r="Q402" s="85"/>
    </row>
    <row r="403" spans="1:17" ht="50.1" customHeight="1" x14ac:dyDescent="0.2">
      <c r="A403" s="2">
        <v>396</v>
      </c>
      <c r="B403" s="3" t="s">
        <v>2436</v>
      </c>
      <c r="C403" s="3" t="s">
        <v>2437</v>
      </c>
      <c r="D403" s="27" t="s">
        <v>404</v>
      </c>
      <c r="E403" s="27">
        <v>4352183</v>
      </c>
      <c r="F403" s="26" t="s">
        <v>714</v>
      </c>
      <c r="G403" s="36" t="s">
        <v>836</v>
      </c>
      <c r="H403" s="41" t="s">
        <v>1285</v>
      </c>
      <c r="I403" s="27" t="s">
        <v>1657</v>
      </c>
      <c r="J403" s="27" t="s">
        <v>1725</v>
      </c>
      <c r="K403" s="47">
        <v>11915307</v>
      </c>
      <c r="L403" s="27" t="s">
        <v>2024</v>
      </c>
      <c r="M403" s="55" t="s">
        <v>1780</v>
      </c>
      <c r="N403" s="34" t="s">
        <v>2092</v>
      </c>
      <c r="O403" s="27" t="s">
        <v>2403</v>
      </c>
      <c r="P403" s="27" t="s">
        <v>2434</v>
      </c>
      <c r="Q403" s="85"/>
    </row>
    <row r="404" spans="1:17" ht="50.1" customHeight="1" x14ac:dyDescent="0.2">
      <c r="A404" s="2">
        <v>397</v>
      </c>
      <c r="B404" s="3" t="s">
        <v>2436</v>
      </c>
      <c r="C404" s="3" t="s">
        <v>2437</v>
      </c>
      <c r="D404" s="27" t="s">
        <v>405</v>
      </c>
      <c r="E404" s="27">
        <v>4576997</v>
      </c>
      <c r="F404" s="26" t="s">
        <v>714</v>
      </c>
      <c r="G404" s="36" t="s">
        <v>837</v>
      </c>
      <c r="H404" s="27" t="s">
        <v>1286</v>
      </c>
      <c r="I404" s="27" t="s">
        <v>1657</v>
      </c>
      <c r="J404" s="27" t="s">
        <v>1725</v>
      </c>
      <c r="K404" s="47">
        <v>13237023</v>
      </c>
      <c r="L404" s="27" t="s">
        <v>1965</v>
      </c>
      <c r="M404" s="55" t="s">
        <v>1992</v>
      </c>
      <c r="N404" s="34" t="s">
        <v>2092</v>
      </c>
      <c r="O404" s="27" t="s">
        <v>2404</v>
      </c>
      <c r="P404" s="27" t="s">
        <v>2434</v>
      </c>
      <c r="Q404" s="85"/>
    </row>
    <row r="405" spans="1:17" ht="50.1" customHeight="1" x14ac:dyDescent="0.2">
      <c r="A405" s="2">
        <v>398</v>
      </c>
      <c r="B405" s="3" t="s">
        <v>2436</v>
      </c>
      <c r="C405" s="3" t="s">
        <v>2437</v>
      </c>
      <c r="D405" s="27" t="s">
        <v>406</v>
      </c>
      <c r="E405" s="27">
        <v>24304786</v>
      </c>
      <c r="F405" s="26" t="s">
        <v>715</v>
      </c>
      <c r="G405" s="36" t="s">
        <v>838</v>
      </c>
      <c r="H405" s="27" t="s">
        <v>1287</v>
      </c>
      <c r="I405" s="27" t="s">
        <v>1664</v>
      </c>
      <c r="J405" s="27" t="s">
        <v>1768</v>
      </c>
      <c r="K405" s="47">
        <v>128870000</v>
      </c>
      <c r="L405" s="27" t="s">
        <v>2025</v>
      </c>
      <c r="M405" s="55" t="s">
        <v>1784</v>
      </c>
      <c r="N405" s="34" t="s">
        <v>2092</v>
      </c>
      <c r="O405" s="65" t="s">
        <v>2405</v>
      </c>
      <c r="P405" s="27" t="s">
        <v>2434</v>
      </c>
      <c r="Q405" s="85"/>
    </row>
    <row r="406" spans="1:17" ht="50.1" customHeight="1" x14ac:dyDescent="0.2">
      <c r="A406" s="2">
        <v>399</v>
      </c>
      <c r="B406" s="3" t="s">
        <v>2436</v>
      </c>
      <c r="C406" s="3" t="s">
        <v>2437</v>
      </c>
      <c r="D406" s="27" t="s">
        <v>407</v>
      </c>
      <c r="E406" s="27">
        <v>25154499</v>
      </c>
      <c r="F406" s="26" t="s">
        <v>714</v>
      </c>
      <c r="G406" s="36" t="s">
        <v>839</v>
      </c>
      <c r="H406" s="27" t="s">
        <v>1288</v>
      </c>
      <c r="I406" s="27" t="s">
        <v>1664</v>
      </c>
      <c r="J406" s="27" t="s">
        <v>1725</v>
      </c>
      <c r="K406" s="47">
        <v>7672345</v>
      </c>
      <c r="L406" s="27" t="s">
        <v>2026</v>
      </c>
      <c r="M406" s="55" t="s">
        <v>1780</v>
      </c>
      <c r="N406" s="34" t="s">
        <v>2092</v>
      </c>
      <c r="O406" s="27" t="s">
        <v>2406</v>
      </c>
      <c r="P406" s="27" t="s">
        <v>2434</v>
      </c>
      <c r="Q406" s="85"/>
    </row>
    <row r="407" spans="1:17" ht="50.1" customHeight="1" x14ac:dyDescent="0.2">
      <c r="A407" s="2">
        <v>400</v>
      </c>
      <c r="B407" s="3" t="s">
        <v>2436</v>
      </c>
      <c r="C407" s="3" t="s">
        <v>2437</v>
      </c>
      <c r="D407" s="27" t="s">
        <v>408</v>
      </c>
      <c r="E407" s="27"/>
      <c r="F407" s="26" t="s">
        <v>710</v>
      </c>
      <c r="G407" s="36" t="s">
        <v>837</v>
      </c>
      <c r="H407" s="27" t="s">
        <v>1289</v>
      </c>
      <c r="I407" s="27" t="s">
        <v>1650</v>
      </c>
      <c r="J407" s="27" t="s">
        <v>1769</v>
      </c>
      <c r="K407" s="47"/>
      <c r="L407" s="27" t="s">
        <v>2027</v>
      </c>
      <c r="M407" s="55" t="s">
        <v>1778</v>
      </c>
      <c r="N407" s="34" t="s">
        <v>2092</v>
      </c>
      <c r="O407" s="27" t="s">
        <v>2404</v>
      </c>
      <c r="P407" s="27" t="s">
        <v>2434</v>
      </c>
      <c r="Q407" s="85"/>
    </row>
    <row r="408" spans="1:17" ht="50.1" customHeight="1" x14ac:dyDescent="0.2">
      <c r="A408" s="2">
        <v>401</v>
      </c>
      <c r="B408" s="3" t="s">
        <v>2436</v>
      </c>
      <c r="C408" s="3" t="s">
        <v>2437</v>
      </c>
      <c r="D408" s="27" t="s">
        <v>409</v>
      </c>
      <c r="E408" s="27"/>
      <c r="F408" s="26" t="s">
        <v>714</v>
      </c>
      <c r="G408" s="36" t="s">
        <v>840</v>
      </c>
      <c r="H408" s="27" t="s">
        <v>1290</v>
      </c>
      <c r="I408" s="27" t="s">
        <v>1701</v>
      </c>
      <c r="J408" s="27" t="s">
        <v>1725</v>
      </c>
      <c r="K408" s="47"/>
      <c r="L408" s="27" t="s">
        <v>2028</v>
      </c>
      <c r="M408" s="55" t="s">
        <v>1780</v>
      </c>
      <c r="N408" s="34" t="s">
        <v>2092</v>
      </c>
      <c r="O408" s="27" t="s">
        <v>2407</v>
      </c>
      <c r="P408" s="27" t="s">
        <v>2434</v>
      </c>
      <c r="Q408" s="85"/>
    </row>
    <row r="409" spans="1:17" ht="50.1" customHeight="1" x14ac:dyDescent="0.2">
      <c r="A409" s="2">
        <v>402</v>
      </c>
      <c r="B409" s="3" t="s">
        <v>2436</v>
      </c>
      <c r="C409" s="3" t="s">
        <v>2437</v>
      </c>
      <c r="D409" s="27" t="s">
        <v>410</v>
      </c>
      <c r="E409" s="27">
        <v>4578754</v>
      </c>
      <c r="F409" s="26" t="s">
        <v>714</v>
      </c>
      <c r="G409" s="36" t="s">
        <v>840</v>
      </c>
      <c r="H409" s="27" t="s">
        <v>1291</v>
      </c>
      <c r="I409" s="27" t="s">
        <v>1698</v>
      </c>
      <c r="J409" s="27" t="s">
        <v>1725</v>
      </c>
      <c r="K409" s="47">
        <v>13627232</v>
      </c>
      <c r="L409" s="27" t="s">
        <v>1946</v>
      </c>
      <c r="M409" s="55" t="s">
        <v>1780</v>
      </c>
      <c r="N409" s="34" t="s">
        <v>2092</v>
      </c>
      <c r="O409" s="27" t="s">
        <v>2407</v>
      </c>
      <c r="P409" s="27" t="s">
        <v>2434</v>
      </c>
      <c r="Q409" s="85"/>
    </row>
    <row r="410" spans="1:17" ht="50.1" customHeight="1" x14ac:dyDescent="0.2">
      <c r="A410" s="2">
        <v>403</v>
      </c>
      <c r="B410" s="3" t="s">
        <v>2436</v>
      </c>
      <c r="C410" s="3" t="s">
        <v>2437</v>
      </c>
      <c r="D410" s="27" t="s">
        <v>411</v>
      </c>
      <c r="E410" s="27"/>
      <c r="F410" s="26" t="s">
        <v>714</v>
      </c>
      <c r="G410" s="36" t="s">
        <v>841</v>
      </c>
      <c r="H410" s="27" t="s">
        <v>1292</v>
      </c>
      <c r="I410" s="27" t="s">
        <v>1702</v>
      </c>
      <c r="J410" s="27" t="s">
        <v>1725</v>
      </c>
      <c r="K410" s="47">
        <v>24177001</v>
      </c>
      <c r="L410" s="27" t="s">
        <v>1974</v>
      </c>
      <c r="M410" s="55" t="s">
        <v>1780</v>
      </c>
      <c r="N410" s="34" t="s">
        <v>2092</v>
      </c>
      <c r="O410" s="27" t="s">
        <v>2408</v>
      </c>
      <c r="P410" s="27" t="s">
        <v>2434</v>
      </c>
      <c r="Q410" s="85"/>
    </row>
    <row r="411" spans="1:17" ht="50.1" customHeight="1" x14ac:dyDescent="0.2">
      <c r="A411" s="2">
        <v>404</v>
      </c>
      <c r="B411" s="3" t="s">
        <v>2436</v>
      </c>
      <c r="C411" s="3" t="s">
        <v>2437</v>
      </c>
      <c r="D411" s="27" t="s">
        <v>412</v>
      </c>
      <c r="E411" s="27">
        <v>94523656</v>
      </c>
      <c r="F411" s="26" t="s">
        <v>714</v>
      </c>
      <c r="G411" s="36" t="s">
        <v>842</v>
      </c>
      <c r="H411" s="27" t="s">
        <v>1293</v>
      </c>
      <c r="I411" s="27" t="s">
        <v>1702</v>
      </c>
      <c r="J411" s="27" t="s">
        <v>1725</v>
      </c>
      <c r="K411" s="47">
        <v>9439680</v>
      </c>
      <c r="L411" s="27" t="s">
        <v>2029</v>
      </c>
      <c r="M411" s="55" t="s">
        <v>1780</v>
      </c>
      <c r="N411" s="34" t="s">
        <v>2092</v>
      </c>
      <c r="O411" s="27" t="s">
        <v>2409</v>
      </c>
      <c r="P411" s="27" t="s">
        <v>2434</v>
      </c>
      <c r="Q411" s="85"/>
    </row>
    <row r="412" spans="1:17" ht="50.1" customHeight="1" x14ac:dyDescent="0.2">
      <c r="A412" s="2">
        <v>405</v>
      </c>
      <c r="B412" s="3" t="s">
        <v>2436</v>
      </c>
      <c r="C412" s="3" t="s">
        <v>2437</v>
      </c>
      <c r="D412" s="27" t="s">
        <v>413</v>
      </c>
      <c r="E412" s="27">
        <v>24538209</v>
      </c>
      <c r="F412" s="26" t="s">
        <v>714</v>
      </c>
      <c r="G412" s="36" t="s">
        <v>843</v>
      </c>
      <c r="H412" s="27" t="s">
        <v>1294</v>
      </c>
      <c r="I412" s="27" t="s">
        <v>1702</v>
      </c>
      <c r="J412" s="27" t="s">
        <v>1725</v>
      </c>
      <c r="K412" s="47">
        <v>29984813</v>
      </c>
      <c r="L412" s="27" t="s">
        <v>2030</v>
      </c>
      <c r="M412" s="55" t="s">
        <v>1780</v>
      </c>
      <c r="N412" s="34" t="s">
        <v>2092</v>
      </c>
      <c r="O412" s="27" t="s">
        <v>2410</v>
      </c>
      <c r="P412" s="27" t="s">
        <v>2434</v>
      </c>
      <c r="Q412" s="85"/>
    </row>
    <row r="413" spans="1:17" ht="50.1" customHeight="1" x14ac:dyDescent="0.2">
      <c r="A413" s="2">
        <v>406</v>
      </c>
      <c r="B413" s="3" t="s">
        <v>2436</v>
      </c>
      <c r="C413" s="3" t="s">
        <v>2437</v>
      </c>
      <c r="D413" s="27" t="s">
        <v>414</v>
      </c>
      <c r="E413" s="27">
        <v>15911786</v>
      </c>
      <c r="F413" s="26" t="s">
        <v>714</v>
      </c>
      <c r="G413" s="36" t="s">
        <v>844</v>
      </c>
      <c r="H413" s="27" t="s">
        <v>1295</v>
      </c>
      <c r="I413" s="27" t="s">
        <v>1702</v>
      </c>
      <c r="J413" s="27" t="s">
        <v>1725</v>
      </c>
      <c r="K413" s="47">
        <v>6484867</v>
      </c>
      <c r="L413" s="27" t="s">
        <v>2031</v>
      </c>
      <c r="M413" s="55" t="s">
        <v>1780</v>
      </c>
      <c r="N413" s="34" t="s">
        <v>2092</v>
      </c>
      <c r="O413" s="27" t="s">
        <v>2411</v>
      </c>
      <c r="P413" s="27" t="s">
        <v>2434</v>
      </c>
      <c r="Q413" s="85"/>
    </row>
    <row r="414" spans="1:17" ht="50.1" customHeight="1" x14ac:dyDescent="0.2">
      <c r="A414" s="2">
        <v>407</v>
      </c>
      <c r="B414" s="3" t="s">
        <v>2436</v>
      </c>
      <c r="C414" s="3" t="s">
        <v>2437</v>
      </c>
      <c r="D414" s="27" t="s">
        <v>415</v>
      </c>
      <c r="E414" s="27">
        <v>4535546</v>
      </c>
      <c r="F414" s="26" t="s">
        <v>715</v>
      </c>
      <c r="G414" s="36" t="s">
        <v>845</v>
      </c>
      <c r="H414" s="27" t="s">
        <v>1296</v>
      </c>
      <c r="I414" s="27" t="s">
        <v>1665</v>
      </c>
      <c r="J414" s="27" t="s">
        <v>1768</v>
      </c>
      <c r="K414" s="47">
        <v>68945400</v>
      </c>
      <c r="L414" s="27" t="s">
        <v>1934</v>
      </c>
      <c r="M414" s="55" t="s">
        <v>1784</v>
      </c>
      <c r="N414" s="34" t="s">
        <v>2092</v>
      </c>
      <c r="O414" s="65" t="s">
        <v>2412</v>
      </c>
      <c r="P414" s="27" t="s">
        <v>2434</v>
      </c>
      <c r="Q414" s="85"/>
    </row>
    <row r="415" spans="1:17" ht="50.1" customHeight="1" x14ac:dyDescent="0.2">
      <c r="A415" s="2">
        <v>408</v>
      </c>
      <c r="B415" s="3" t="s">
        <v>2436</v>
      </c>
      <c r="C415" s="3" t="s">
        <v>2437</v>
      </c>
      <c r="D415" s="27" t="s">
        <v>416</v>
      </c>
      <c r="E415" s="27">
        <v>18600862</v>
      </c>
      <c r="F415" s="26" t="s">
        <v>714</v>
      </c>
      <c r="G415" s="36" t="s">
        <v>845</v>
      </c>
      <c r="H415" s="27" t="s">
        <v>1297</v>
      </c>
      <c r="I415" s="27" t="s">
        <v>1665</v>
      </c>
      <c r="J415" s="27" t="s">
        <v>1725</v>
      </c>
      <c r="K415" s="47">
        <v>11915307</v>
      </c>
      <c r="L415" s="27" t="s">
        <v>2032</v>
      </c>
      <c r="M415" s="55" t="s">
        <v>1784</v>
      </c>
      <c r="N415" s="34" t="s">
        <v>2092</v>
      </c>
      <c r="O415" s="27" t="s">
        <v>2413</v>
      </c>
      <c r="P415" s="27" t="s">
        <v>2434</v>
      </c>
      <c r="Q415" s="85"/>
    </row>
    <row r="416" spans="1:17" ht="50.1" customHeight="1" x14ac:dyDescent="0.2">
      <c r="A416" s="2">
        <v>409</v>
      </c>
      <c r="B416" s="3" t="s">
        <v>2436</v>
      </c>
      <c r="C416" s="3" t="s">
        <v>2437</v>
      </c>
      <c r="D416" s="27" t="s">
        <v>417</v>
      </c>
      <c r="E416" s="27">
        <v>18602377</v>
      </c>
      <c r="F416" s="26" t="s">
        <v>714</v>
      </c>
      <c r="G416" s="36" t="s">
        <v>845</v>
      </c>
      <c r="H416" s="27" t="s">
        <v>1298</v>
      </c>
      <c r="I416" s="27" t="s">
        <v>1665</v>
      </c>
      <c r="J416" s="27" t="s">
        <v>1725</v>
      </c>
      <c r="K416" s="47">
        <v>11915307</v>
      </c>
      <c r="L416" s="27" t="s">
        <v>2032</v>
      </c>
      <c r="M416" s="55" t="s">
        <v>1784</v>
      </c>
      <c r="N416" s="34" t="s">
        <v>2092</v>
      </c>
      <c r="O416" s="27" t="s">
        <v>2413</v>
      </c>
      <c r="P416" s="27" t="s">
        <v>2434</v>
      </c>
      <c r="Q416" s="85"/>
    </row>
    <row r="417" spans="1:17" ht="50.1" customHeight="1" x14ac:dyDescent="0.2">
      <c r="A417" s="2">
        <v>410</v>
      </c>
      <c r="B417" s="3" t="s">
        <v>2436</v>
      </c>
      <c r="C417" s="3" t="s">
        <v>2437</v>
      </c>
      <c r="D417" s="27" t="s">
        <v>418</v>
      </c>
      <c r="E417" s="27">
        <v>4430874</v>
      </c>
      <c r="F417" s="26" t="s">
        <v>714</v>
      </c>
      <c r="G417" s="36" t="s">
        <v>845</v>
      </c>
      <c r="H417" s="27" t="s">
        <v>1299</v>
      </c>
      <c r="I417" s="27" t="s">
        <v>1665</v>
      </c>
      <c r="J417" s="27" t="s">
        <v>1725</v>
      </c>
      <c r="K417" s="47">
        <v>11915307</v>
      </c>
      <c r="L417" s="27" t="s">
        <v>2032</v>
      </c>
      <c r="M417" s="55" t="s">
        <v>1784</v>
      </c>
      <c r="N417" s="34" t="s">
        <v>2092</v>
      </c>
      <c r="O417" s="27" t="s">
        <v>2413</v>
      </c>
      <c r="P417" s="27" t="s">
        <v>2434</v>
      </c>
      <c r="Q417" s="85"/>
    </row>
    <row r="418" spans="1:17" ht="50.1" customHeight="1" x14ac:dyDescent="0.2">
      <c r="A418" s="2">
        <v>411</v>
      </c>
      <c r="B418" s="3" t="s">
        <v>2436</v>
      </c>
      <c r="C418" s="3" t="s">
        <v>2437</v>
      </c>
      <c r="D418" s="27" t="s">
        <v>419</v>
      </c>
      <c r="E418" s="27">
        <v>24897610</v>
      </c>
      <c r="F418" s="26" t="s">
        <v>714</v>
      </c>
      <c r="G418" s="36" t="s">
        <v>845</v>
      </c>
      <c r="H418" s="27" t="s">
        <v>1300</v>
      </c>
      <c r="I418" s="27" t="s">
        <v>1665</v>
      </c>
      <c r="J418" s="27" t="s">
        <v>1743</v>
      </c>
      <c r="K418" s="47">
        <v>124361435</v>
      </c>
      <c r="L418" s="27" t="s">
        <v>2033</v>
      </c>
      <c r="M418" s="55" t="s">
        <v>1778</v>
      </c>
      <c r="N418" s="34" t="s">
        <v>2092</v>
      </c>
      <c r="O418" s="27" t="s">
        <v>2413</v>
      </c>
      <c r="P418" s="27" t="s">
        <v>2434</v>
      </c>
      <c r="Q418" s="85"/>
    </row>
    <row r="419" spans="1:17" ht="50.1" customHeight="1" x14ac:dyDescent="0.2">
      <c r="A419" s="2">
        <v>412</v>
      </c>
      <c r="B419" s="3" t="s">
        <v>2436</v>
      </c>
      <c r="C419" s="3" t="s">
        <v>2437</v>
      </c>
      <c r="D419" s="27" t="s">
        <v>420</v>
      </c>
      <c r="E419" s="27">
        <v>18602377</v>
      </c>
      <c r="F419" s="26" t="s">
        <v>714</v>
      </c>
      <c r="G419" s="36" t="s">
        <v>845</v>
      </c>
      <c r="H419" s="27" t="s">
        <v>1301</v>
      </c>
      <c r="I419" s="27" t="s">
        <v>1665</v>
      </c>
      <c r="J419" s="27" t="s">
        <v>1725</v>
      </c>
      <c r="K419" s="47">
        <v>11915307</v>
      </c>
      <c r="L419" s="27" t="s">
        <v>2032</v>
      </c>
      <c r="M419" s="55" t="s">
        <v>1784</v>
      </c>
      <c r="N419" s="34" t="s">
        <v>2092</v>
      </c>
      <c r="O419" s="27" t="s">
        <v>2413</v>
      </c>
      <c r="P419" s="27" t="s">
        <v>2434</v>
      </c>
      <c r="Q419" s="85"/>
    </row>
    <row r="420" spans="1:17" ht="50.1" customHeight="1" x14ac:dyDescent="0.2">
      <c r="A420" s="2">
        <v>413</v>
      </c>
      <c r="B420" s="3" t="s">
        <v>2436</v>
      </c>
      <c r="C420" s="3" t="s">
        <v>2437</v>
      </c>
      <c r="D420" s="27" t="s">
        <v>421</v>
      </c>
      <c r="E420" s="27">
        <v>33967048</v>
      </c>
      <c r="F420" s="26" t="s">
        <v>715</v>
      </c>
      <c r="G420" s="36" t="s">
        <v>846</v>
      </c>
      <c r="H420" s="27" t="s">
        <v>1302</v>
      </c>
      <c r="I420" s="27" t="s">
        <v>1655</v>
      </c>
      <c r="J420" s="27" t="s">
        <v>1770</v>
      </c>
      <c r="K420" s="47">
        <v>448145100</v>
      </c>
      <c r="L420" s="27" t="s">
        <v>2034</v>
      </c>
      <c r="M420" s="55" t="s">
        <v>1780</v>
      </c>
      <c r="N420" s="34" t="s">
        <v>2092</v>
      </c>
      <c r="O420" s="27" t="s">
        <v>2414</v>
      </c>
      <c r="P420" s="27" t="s">
        <v>2434</v>
      </c>
      <c r="Q420" s="85"/>
    </row>
    <row r="421" spans="1:17" ht="50.1" customHeight="1" x14ac:dyDescent="0.2">
      <c r="A421" s="2">
        <v>414</v>
      </c>
      <c r="B421" s="3" t="s">
        <v>2436</v>
      </c>
      <c r="C421" s="3" t="s">
        <v>2437</v>
      </c>
      <c r="D421" s="27" t="s">
        <v>422</v>
      </c>
      <c r="E421" s="27">
        <v>24761971</v>
      </c>
      <c r="F421" s="26" t="s">
        <v>714</v>
      </c>
      <c r="G421" s="36" t="s">
        <v>847</v>
      </c>
      <c r="H421" s="27" t="s">
        <v>1303</v>
      </c>
      <c r="I421" s="27" t="s">
        <v>1701</v>
      </c>
      <c r="J421" s="27" t="s">
        <v>1725</v>
      </c>
      <c r="K421" s="47">
        <v>9903272</v>
      </c>
      <c r="L421" s="27" t="s">
        <v>2011</v>
      </c>
      <c r="M421" s="55" t="s">
        <v>1780</v>
      </c>
      <c r="N421" s="34" t="s">
        <v>2092</v>
      </c>
      <c r="O421" s="27" t="s">
        <v>2415</v>
      </c>
      <c r="P421" s="27" t="s">
        <v>2434</v>
      </c>
      <c r="Q421" s="85"/>
    </row>
    <row r="422" spans="1:17" ht="50.1" customHeight="1" x14ac:dyDescent="0.2">
      <c r="A422" s="2">
        <v>415</v>
      </c>
      <c r="B422" s="3" t="s">
        <v>2436</v>
      </c>
      <c r="C422" s="3" t="s">
        <v>2437</v>
      </c>
      <c r="D422" s="27" t="s">
        <v>423</v>
      </c>
      <c r="E422" s="27">
        <v>25154735</v>
      </c>
      <c r="F422" s="26" t="s">
        <v>714</v>
      </c>
      <c r="G422" s="36" t="s">
        <v>848</v>
      </c>
      <c r="H422" s="27" t="s">
        <v>1304</v>
      </c>
      <c r="I422" s="27" t="s">
        <v>1703</v>
      </c>
      <c r="J422" s="27" t="s">
        <v>1725</v>
      </c>
      <c r="K422" s="47">
        <v>3826798</v>
      </c>
      <c r="L422" s="27" t="s">
        <v>2011</v>
      </c>
      <c r="M422" s="55" t="s">
        <v>1780</v>
      </c>
      <c r="N422" s="34" t="s">
        <v>2092</v>
      </c>
      <c r="O422" s="27" t="s">
        <v>2416</v>
      </c>
      <c r="P422" s="27" t="s">
        <v>2434</v>
      </c>
      <c r="Q422" s="85"/>
    </row>
    <row r="423" spans="1:17" ht="50.1" customHeight="1" x14ac:dyDescent="0.2">
      <c r="A423" s="2">
        <v>416</v>
      </c>
      <c r="B423" s="3" t="s">
        <v>2436</v>
      </c>
      <c r="C423" s="3" t="s">
        <v>2437</v>
      </c>
      <c r="D423" s="27" t="s">
        <v>424</v>
      </c>
      <c r="E423" s="27">
        <v>42122762</v>
      </c>
      <c r="F423" s="26" t="s">
        <v>714</v>
      </c>
      <c r="G423" s="36" t="s">
        <v>849</v>
      </c>
      <c r="H423" s="27" t="s">
        <v>1305</v>
      </c>
      <c r="I423" s="27" t="s">
        <v>1648</v>
      </c>
      <c r="J423" s="27" t="s">
        <v>1725</v>
      </c>
      <c r="K423" s="47">
        <v>20306906</v>
      </c>
      <c r="L423" s="27" t="s">
        <v>2035</v>
      </c>
      <c r="M423" s="55" t="s">
        <v>1780</v>
      </c>
      <c r="N423" s="34" t="s">
        <v>2092</v>
      </c>
      <c r="O423" s="27" t="s">
        <v>2417</v>
      </c>
      <c r="P423" s="27" t="s">
        <v>2434</v>
      </c>
      <c r="Q423" s="85"/>
    </row>
    <row r="424" spans="1:17" ht="50.1" customHeight="1" x14ac:dyDescent="0.2">
      <c r="A424" s="2">
        <v>417</v>
      </c>
      <c r="B424" s="3" t="s">
        <v>2436</v>
      </c>
      <c r="C424" s="3" t="s">
        <v>2437</v>
      </c>
      <c r="D424" s="27" t="s">
        <v>425</v>
      </c>
      <c r="E424" s="27">
        <v>18602866</v>
      </c>
      <c r="F424" s="26" t="s">
        <v>714</v>
      </c>
      <c r="G424" s="36" t="s">
        <v>849</v>
      </c>
      <c r="H424" s="27" t="s">
        <v>1302</v>
      </c>
      <c r="I424" s="27" t="s">
        <v>1648</v>
      </c>
      <c r="J424" s="27" t="s">
        <v>1725</v>
      </c>
      <c r="K424" s="47">
        <v>18623930</v>
      </c>
      <c r="L424" s="27" t="s">
        <v>2035</v>
      </c>
      <c r="M424" s="55" t="s">
        <v>1780</v>
      </c>
      <c r="N424" s="34" t="s">
        <v>2092</v>
      </c>
      <c r="O424" s="27" t="s">
        <v>2417</v>
      </c>
      <c r="P424" s="27" t="s">
        <v>2434</v>
      </c>
      <c r="Q424" s="85"/>
    </row>
    <row r="425" spans="1:17" ht="50.1" customHeight="1" x14ac:dyDescent="0.2">
      <c r="A425" s="2">
        <v>418</v>
      </c>
      <c r="B425" s="3" t="s">
        <v>2436</v>
      </c>
      <c r="C425" s="3" t="s">
        <v>2437</v>
      </c>
      <c r="D425" s="27" t="s">
        <v>426</v>
      </c>
      <c r="E425" s="27">
        <v>42135207</v>
      </c>
      <c r="F425" s="26" t="s">
        <v>714</v>
      </c>
      <c r="G425" s="36" t="s">
        <v>849</v>
      </c>
      <c r="H425" s="27" t="s">
        <v>1281</v>
      </c>
      <c r="I425" s="27" t="s">
        <v>1648</v>
      </c>
      <c r="J425" s="27" t="s">
        <v>1725</v>
      </c>
      <c r="K425" s="47">
        <v>3207931</v>
      </c>
      <c r="L425" s="27" t="s">
        <v>2035</v>
      </c>
      <c r="M425" s="55" t="s">
        <v>1780</v>
      </c>
      <c r="N425" s="34" t="s">
        <v>2092</v>
      </c>
      <c r="O425" s="27" t="s">
        <v>2417</v>
      </c>
      <c r="P425" s="27" t="s">
        <v>2434</v>
      </c>
      <c r="Q425" s="85"/>
    </row>
    <row r="426" spans="1:17" ht="50.1" customHeight="1" x14ac:dyDescent="0.2">
      <c r="A426" s="2">
        <v>419</v>
      </c>
      <c r="B426" s="3" t="s">
        <v>2436</v>
      </c>
      <c r="C426" s="3" t="s">
        <v>2437</v>
      </c>
      <c r="D426" s="27" t="s">
        <v>427</v>
      </c>
      <c r="E426" s="27">
        <v>10196646</v>
      </c>
      <c r="F426" s="26" t="s">
        <v>714</v>
      </c>
      <c r="G426" s="36" t="s">
        <v>849</v>
      </c>
      <c r="H426" s="27" t="s">
        <v>1306</v>
      </c>
      <c r="I426" s="27" t="s">
        <v>1648</v>
      </c>
      <c r="J426" s="27" t="s">
        <v>1725</v>
      </c>
      <c r="K426" s="47">
        <v>16762107</v>
      </c>
      <c r="L426" s="27" t="s">
        <v>2035</v>
      </c>
      <c r="M426" s="55" t="s">
        <v>1780</v>
      </c>
      <c r="N426" s="34" t="s">
        <v>2092</v>
      </c>
      <c r="O426" s="27" t="s">
        <v>2417</v>
      </c>
      <c r="P426" s="27" t="s">
        <v>2434</v>
      </c>
      <c r="Q426" s="85"/>
    </row>
    <row r="427" spans="1:17" ht="50.1" customHeight="1" x14ac:dyDescent="0.2">
      <c r="A427" s="2">
        <v>420</v>
      </c>
      <c r="B427" s="3" t="s">
        <v>2436</v>
      </c>
      <c r="C427" s="3" t="s">
        <v>2437</v>
      </c>
      <c r="D427" s="27" t="s">
        <v>428</v>
      </c>
      <c r="E427" s="27">
        <v>29779713</v>
      </c>
      <c r="F427" s="26" t="s">
        <v>714</v>
      </c>
      <c r="G427" s="36" t="s">
        <v>849</v>
      </c>
      <c r="H427" s="27" t="s">
        <v>1307</v>
      </c>
      <c r="I427" s="27" t="s">
        <v>1648</v>
      </c>
      <c r="J427" s="27" t="s">
        <v>1725</v>
      </c>
      <c r="K427" s="47">
        <v>5665542</v>
      </c>
      <c r="L427" s="27" t="s">
        <v>2035</v>
      </c>
      <c r="M427" s="55" t="s">
        <v>1780</v>
      </c>
      <c r="N427" s="34" t="s">
        <v>2092</v>
      </c>
      <c r="O427" s="27" t="s">
        <v>2417</v>
      </c>
      <c r="P427" s="27" t="s">
        <v>2434</v>
      </c>
      <c r="Q427" s="85"/>
    </row>
    <row r="428" spans="1:17" ht="50.1" customHeight="1" x14ac:dyDescent="0.2">
      <c r="A428" s="2">
        <v>421</v>
      </c>
      <c r="B428" s="3" t="s">
        <v>2436</v>
      </c>
      <c r="C428" s="3" t="s">
        <v>2437</v>
      </c>
      <c r="D428" s="27" t="s">
        <v>414</v>
      </c>
      <c r="E428" s="27">
        <v>15911786</v>
      </c>
      <c r="F428" s="26" t="s">
        <v>714</v>
      </c>
      <c r="G428" s="36" t="s">
        <v>849</v>
      </c>
      <c r="H428" s="27" t="s">
        <v>1308</v>
      </c>
      <c r="I428" s="27" t="s">
        <v>1648</v>
      </c>
      <c r="J428" s="27" t="s">
        <v>1725</v>
      </c>
      <c r="K428" s="47">
        <v>7765952</v>
      </c>
      <c r="L428" s="27" t="s">
        <v>2036</v>
      </c>
      <c r="M428" s="55" t="s">
        <v>1780</v>
      </c>
      <c r="N428" s="34" t="s">
        <v>2092</v>
      </c>
      <c r="O428" s="27" t="s">
        <v>2417</v>
      </c>
      <c r="P428" s="27" t="s">
        <v>2434</v>
      </c>
      <c r="Q428" s="85"/>
    </row>
    <row r="429" spans="1:17" ht="50.1" customHeight="1" x14ac:dyDescent="0.2">
      <c r="A429" s="2">
        <v>422</v>
      </c>
      <c r="B429" s="3" t="s">
        <v>2436</v>
      </c>
      <c r="C429" s="3" t="s">
        <v>2437</v>
      </c>
      <c r="D429" s="27" t="s">
        <v>429</v>
      </c>
      <c r="E429" s="27">
        <v>42162129</v>
      </c>
      <c r="F429" s="26" t="s">
        <v>715</v>
      </c>
      <c r="G429" s="36" t="s">
        <v>850</v>
      </c>
      <c r="H429" s="27" t="s">
        <v>1309</v>
      </c>
      <c r="I429" s="27" t="s">
        <v>1648</v>
      </c>
      <c r="J429" s="27" t="s">
        <v>1768</v>
      </c>
      <c r="K429" s="47">
        <v>88000000</v>
      </c>
      <c r="L429" s="27" t="s">
        <v>2037</v>
      </c>
      <c r="M429" s="55" t="s">
        <v>1784</v>
      </c>
      <c r="N429" s="34" t="s">
        <v>2092</v>
      </c>
      <c r="O429" s="65" t="s">
        <v>2418</v>
      </c>
      <c r="P429" s="27" t="s">
        <v>2434</v>
      </c>
      <c r="Q429" s="85"/>
    </row>
    <row r="430" spans="1:17" ht="50.1" customHeight="1" x14ac:dyDescent="0.2">
      <c r="A430" s="2">
        <v>423</v>
      </c>
      <c r="B430" s="3" t="s">
        <v>2436</v>
      </c>
      <c r="C430" s="3" t="s">
        <v>2437</v>
      </c>
      <c r="D430" s="27" t="s">
        <v>430</v>
      </c>
      <c r="E430" s="27">
        <v>1410810</v>
      </c>
      <c r="F430" s="26" t="s">
        <v>710</v>
      </c>
      <c r="G430" s="36" t="s">
        <v>850</v>
      </c>
      <c r="H430" s="27" t="s">
        <v>1310</v>
      </c>
      <c r="I430" s="27" t="s">
        <v>1704</v>
      </c>
      <c r="J430" s="27" t="s">
        <v>1743</v>
      </c>
      <c r="K430" s="47">
        <v>41080896</v>
      </c>
      <c r="L430" s="27" t="s">
        <v>2038</v>
      </c>
      <c r="M430" s="55" t="s">
        <v>1778</v>
      </c>
      <c r="N430" s="34" t="s">
        <v>2092</v>
      </c>
      <c r="O430" s="27" t="s">
        <v>2419</v>
      </c>
      <c r="P430" s="27" t="s">
        <v>2434</v>
      </c>
      <c r="Q430" s="85"/>
    </row>
    <row r="431" spans="1:17" ht="50.1" customHeight="1" x14ac:dyDescent="0.2">
      <c r="A431" s="2">
        <v>424</v>
      </c>
      <c r="B431" s="3" t="s">
        <v>2436</v>
      </c>
      <c r="C431" s="3" t="s">
        <v>2437</v>
      </c>
      <c r="D431" s="27" t="s">
        <v>431</v>
      </c>
      <c r="E431" s="27">
        <v>25096355</v>
      </c>
      <c r="F431" s="26" t="s">
        <v>714</v>
      </c>
      <c r="G431" s="36" t="s">
        <v>851</v>
      </c>
      <c r="H431" s="27" t="s">
        <v>1311</v>
      </c>
      <c r="I431" s="27" t="s">
        <v>1698</v>
      </c>
      <c r="J431" s="27" t="s">
        <v>1724</v>
      </c>
      <c r="K431" s="47">
        <v>29273292</v>
      </c>
      <c r="L431" s="27" t="s">
        <v>2020</v>
      </c>
      <c r="M431" s="55" t="s">
        <v>1780</v>
      </c>
      <c r="N431" s="34" t="s">
        <v>2092</v>
      </c>
      <c r="O431" s="27" t="s">
        <v>2417</v>
      </c>
      <c r="P431" s="27" t="s">
        <v>2434</v>
      </c>
      <c r="Q431" s="85"/>
    </row>
    <row r="432" spans="1:17" ht="50.1" customHeight="1" x14ac:dyDescent="0.2">
      <c r="A432" s="2">
        <v>425</v>
      </c>
      <c r="B432" s="3" t="s">
        <v>2436</v>
      </c>
      <c r="C432" s="3" t="s">
        <v>2437</v>
      </c>
      <c r="D432" s="27" t="s">
        <v>432</v>
      </c>
      <c r="E432" s="27">
        <v>42119068</v>
      </c>
      <c r="F432" s="26" t="s">
        <v>714</v>
      </c>
      <c r="G432" s="36" t="s">
        <v>851</v>
      </c>
      <c r="H432" s="27" t="s">
        <v>1312</v>
      </c>
      <c r="I432" s="27" t="s">
        <v>1698</v>
      </c>
      <c r="J432" s="27" t="s">
        <v>1724</v>
      </c>
      <c r="K432" s="47">
        <v>22756712</v>
      </c>
      <c r="L432" s="27" t="s">
        <v>2039</v>
      </c>
      <c r="M432" s="55" t="s">
        <v>1780</v>
      </c>
      <c r="N432" s="34" t="s">
        <v>2092</v>
      </c>
      <c r="O432" s="27" t="s">
        <v>2417</v>
      </c>
      <c r="P432" s="27" t="s">
        <v>2434</v>
      </c>
      <c r="Q432" s="85"/>
    </row>
    <row r="433" spans="1:17" ht="50.1" customHeight="1" x14ac:dyDescent="0.2">
      <c r="A433" s="2">
        <v>426</v>
      </c>
      <c r="B433" s="3" t="s">
        <v>2436</v>
      </c>
      <c r="C433" s="3" t="s">
        <v>2437</v>
      </c>
      <c r="D433" s="27" t="s">
        <v>433</v>
      </c>
      <c r="E433" s="27">
        <v>32315953</v>
      </c>
      <c r="F433" s="26" t="s">
        <v>714</v>
      </c>
      <c r="G433" s="36" t="s">
        <v>851</v>
      </c>
      <c r="H433" s="27" t="s">
        <v>1313</v>
      </c>
      <c r="I433" s="27" t="s">
        <v>1698</v>
      </c>
      <c r="J433" s="27" t="s">
        <v>1724</v>
      </c>
      <c r="K433" s="47">
        <v>30582281</v>
      </c>
      <c r="L433" s="27" t="s">
        <v>2039</v>
      </c>
      <c r="M433" s="55" t="s">
        <v>1780</v>
      </c>
      <c r="N433" s="34" t="s">
        <v>2092</v>
      </c>
      <c r="O433" s="27" t="s">
        <v>2417</v>
      </c>
      <c r="P433" s="27" t="s">
        <v>2434</v>
      </c>
      <c r="Q433" s="85"/>
    </row>
    <row r="434" spans="1:17" ht="50.1" customHeight="1" x14ac:dyDescent="0.2">
      <c r="A434" s="2">
        <v>427</v>
      </c>
      <c r="B434" s="3" t="s">
        <v>2436</v>
      </c>
      <c r="C434" s="3" t="s">
        <v>2437</v>
      </c>
      <c r="D434" s="27" t="s">
        <v>434</v>
      </c>
      <c r="E434" s="27">
        <v>24761492</v>
      </c>
      <c r="F434" s="26" t="s">
        <v>714</v>
      </c>
      <c r="G434" s="36" t="s">
        <v>851</v>
      </c>
      <c r="H434" s="27" t="s">
        <v>1314</v>
      </c>
      <c r="I434" s="27" t="s">
        <v>1698</v>
      </c>
      <c r="J434" s="27" t="s">
        <v>1725</v>
      </c>
      <c r="K434" s="47">
        <v>7847177</v>
      </c>
      <c r="L434" s="27" t="s">
        <v>2040</v>
      </c>
      <c r="M434" s="55" t="s">
        <v>1780</v>
      </c>
      <c r="N434" s="34" t="s">
        <v>2092</v>
      </c>
      <c r="O434" s="27" t="s">
        <v>2417</v>
      </c>
      <c r="P434" s="27" t="s">
        <v>2434</v>
      </c>
      <c r="Q434" s="85"/>
    </row>
    <row r="435" spans="1:17" ht="50.1" customHeight="1" x14ac:dyDescent="0.2">
      <c r="A435" s="2">
        <v>428</v>
      </c>
      <c r="B435" s="3" t="s">
        <v>2436</v>
      </c>
      <c r="C435" s="3" t="s">
        <v>2437</v>
      </c>
      <c r="D435" s="27" t="s">
        <v>435</v>
      </c>
      <c r="E435" s="27">
        <v>42057762</v>
      </c>
      <c r="F435" s="26" t="s">
        <v>714</v>
      </c>
      <c r="G435" s="36" t="s">
        <v>852</v>
      </c>
      <c r="H435" s="27" t="s">
        <v>1315</v>
      </c>
      <c r="I435" s="27" t="s">
        <v>1646</v>
      </c>
      <c r="J435" s="27" t="s">
        <v>1725</v>
      </c>
      <c r="K435" s="47">
        <v>100457754</v>
      </c>
      <c r="L435" s="27" t="s">
        <v>2035</v>
      </c>
      <c r="M435" s="55" t="s">
        <v>1780</v>
      </c>
      <c r="N435" s="34" t="s">
        <v>2092</v>
      </c>
      <c r="O435" s="27" t="s">
        <v>2417</v>
      </c>
      <c r="P435" s="27" t="s">
        <v>2434</v>
      </c>
      <c r="Q435" s="85"/>
    </row>
    <row r="436" spans="1:17" ht="50.1" customHeight="1" x14ac:dyDescent="0.2">
      <c r="A436" s="2">
        <v>429</v>
      </c>
      <c r="B436" s="3" t="s">
        <v>2436</v>
      </c>
      <c r="C436" s="3" t="s">
        <v>2437</v>
      </c>
      <c r="D436" s="27" t="s">
        <v>436</v>
      </c>
      <c r="E436" s="27">
        <v>25035959</v>
      </c>
      <c r="F436" s="26" t="s">
        <v>714</v>
      </c>
      <c r="G436" s="36" t="s">
        <v>852</v>
      </c>
      <c r="H436" s="27" t="s">
        <v>1316</v>
      </c>
      <c r="I436" s="27" t="s">
        <v>1646</v>
      </c>
      <c r="J436" s="27" t="s">
        <v>1725</v>
      </c>
      <c r="K436" s="47">
        <v>250289516</v>
      </c>
      <c r="L436" s="27" t="s">
        <v>2035</v>
      </c>
      <c r="M436" s="55" t="s">
        <v>1780</v>
      </c>
      <c r="N436" s="34" t="s">
        <v>2092</v>
      </c>
      <c r="O436" s="27" t="s">
        <v>2417</v>
      </c>
      <c r="P436" s="27" t="s">
        <v>2434</v>
      </c>
      <c r="Q436" s="85"/>
    </row>
    <row r="437" spans="1:17" ht="50.1" customHeight="1" x14ac:dyDescent="0.2">
      <c r="A437" s="2">
        <v>430</v>
      </c>
      <c r="B437" s="3" t="s">
        <v>2436</v>
      </c>
      <c r="C437" s="3" t="s">
        <v>2437</v>
      </c>
      <c r="D437" s="27" t="s">
        <v>437</v>
      </c>
      <c r="E437" s="27">
        <v>23275520</v>
      </c>
      <c r="F437" s="26" t="s">
        <v>714</v>
      </c>
      <c r="G437" s="36" t="s">
        <v>852</v>
      </c>
      <c r="H437" s="27" t="s">
        <v>1317</v>
      </c>
      <c r="I437" s="27" t="s">
        <v>1646</v>
      </c>
      <c r="J437" s="27" t="s">
        <v>1725</v>
      </c>
      <c r="K437" s="47">
        <v>153426735</v>
      </c>
      <c r="L437" s="27" t="s">
        <v>2035</v>
      </c>
      <c r="M437" s="55" t="s">
        <v>1780</v>
      </c>
      <c r="N437" s="34" t="s">
        <v>2092</v>
      </c>
      <c r="O437" s="27" t="s">
        <v>2417</v>
      </c>
      <c r="P437" s="27" t="s">
        <v>2434</v>
      </c>
      <c r="Q437" s="85"/>
    </row>
    <row r="438" spans="1:17" ht="50.1" customHeight="1" x14ac:dyDescent="0.2">
      <c r="A438" s="2">
        <v>431</v>
      </c>
      <c r="B438" s="3" t="s">
        <v>2436</v>
      </c>
      <c r="C438" s="3" t="s">
        <v>2437</v>
      </c>
      <c r="D438" s="27" t="s">
        <v>438</v>
      </c>
      <c r="E438" s="27">
        <v>93338065</v>
      </c>
      <c r="F438" s="26" t="s">
        <v>714</v>
      </c>
      <c r="G438" s="36" t="s">
        <v>852</v>
      </c>
      <c r="H438" s="27" t="s">
        <v>1318</v>
      </c>
      <c r="I438" s="27" t="s">
        <v>1646</v>
      </c>
      <c r="J438" s="27" t="s">
        <v>1725</v>
      </c>
      <c r="K438" s="47">
        <v>67685318</v>
      </c>
      <c r="L438" s="27" t="s">
        <v>2035</v>
      </c>
      <c r="M438" s="55" t="s">
        <v>1780</v>
      </c>
      <c r="N438" s="34" t="s">
        <v>2092</v>
      </c>
      <c r="O438" s="27" t="s">
        <v>2417</v>
      </c>
      <c r="P438" s="27" t="s">
        <v>2434</v>
      </c>
      <c r="Q438" s="85"/>
    </row>
    <row r="439" spans="1:17" ht="50.1" customHeight="1" x14ac:dyDescent="0.2">
      <c r="A439" s="2">
        <v>432</v>
      </c>
      <c r="B439" s="3" t="s">
        <v>2436</v>
      </c>
      <c r="C439" s="3" t="s">
        <v>2437</v>
      </c>
      <c r="D439" s="27" t="s">
        <v>439</v>
      </c>
      <c r="E439" s="27">
        <v>24410903</v>
      </c>
      <c r="F439" s="26" t="s">
        <v>714</v>
      </c>
      <c r="G439" s="36" t="s">
        <v>852</v>
      </c>
      <c r="H439" s="27" t="s">
        <v>1319</v>
      </c>
      <c r="I439" s="27" t="s">
        <v>1646</v>
      </c>
      <c r="J439" s="27" t="s">
        <v>1725</v>
      </c>
      <c r="K439" s="47">
        <v>100664462</v>
      </c>
      <c r="L439" s="27" t="s">
        <v>2035</v>
      </c>
      <c r="M439" s="55" t="s">
        <v>1780</v>
      </c>
      <c r="N439" s="34" t="s">
        <v>2092</v>
      </c>
      <c r="O439" s="27" t="s">
        <v>2417</v>
      </c>
      <c r="P439" s="27" t="s">
        <v>2434</v>
      </c>
      <c r="Q439" s="85"/>
    </row>
    <row r="440" spans="1:17" ht="50.1" customHeight="1" x14ac:dyDescent="0.2">
      <c r="A440" s="2">
        <v>433</v>
      </c>
      <c r="B440" s="3" t="s">
        <v>2436</v>
      </c>
      <c r="C440" s="3" t="s">
        <v>2437</v>
      </c>
      <c r="D440" s="27" t="s">
        <v>440</v>
      </c>
      <c r="E440" s="27">
        <v>75143674</v>
      </c>
      <c r="F440" s="26" t="s">
        <v>714</v>
      </c>
      <c r="G440" s="36" t="s">
        <v>852</v>
      </c>
      <c r="H440" s="27" t="s">
        <v>1320</v>
      </c>
      <c r="I440" s="27" t="s">
        <v>1646</v>
      </c>
      <c r="J440" s="27" t="s">
        <v>1725</v>
      </c>
      <c r="K440" s="47">
        <v>76577411</v>
      </c>
      <c r="L440" s="27" t="s">
        <v>2035</v>
      </c>
      <c r="M440" s="55" t="s">
        <v>1780</v>
      </c>
      <c r="N440" s="34" t="s">
        <v>2092</v>
      </c>
      <c r="O440" s="27" t="s">
        <v>2417</v>
      </c>
      <c r="P440" s="27" t="s">
        <v>2434</v>
      </c>
      <c r="Q440" s="85"/>
    </row>
    <row r="441" spans="1:17" ht="50.1" customHeight="1" x14ac:dyDescent="0.2">
      <c r="A441" s="2">
        <v>434</v>
      </c>
      <c r="B441" s="3" t="s">
        <v>2436</v>
      </c>
      <c r="C441" s="3" t="s">
        <v>2437</v>
      </c>
      <c r="D441" s="27" t="s">
        <v>441</v>
      </c>
      <c r="E441" s="27">
        <v>34932694</v>
      </c>
      <c r="F441" s="26" t="s">
        <v>714</v>
      </c>
      <c r="G441" s="36" t="s">
        <v>852</v>
      </c>
      <c r="H441" s="27" t="s">
        <v>1321</v>
      </c>
      <c r="I441" s="27" t="s">
        <v>1646</v>
      </c>
      <c r="J441" s="27" t="s">
        <v>1725</v>
      </c>
      <c r="K441" s="47">
        <v>48961663</v>
      </c>
      <c r="L441" s="27" t="s">
        <v>2035</v>
      </c>
      <c r="M441" s="55" t="s">
        <v>1780</v>
      </c>
      <c r="N441" s="34" t="s">
        <v>2092</v>
      </c>
      <c r="O441" s="27" t="s">
        <v>2417</v>
      </c>
      <c r="P441" s="27" t="s">
        <v>2434</v>
      </c>
      <c r="Q441" s="85"/>
    </row>
    <row r="442" spans="1:17" ht="50.1" customHeight="1" x14ac:dyDescent="0.2">
      <c r="A442" s="2">
        <v>435</v>
      </c>
      <c r="B442" s="3" t="s">
        <v>2436</v>
      </c>
      <c r="C442" s="3" t="s">
        <v>2437</v>
      </c>
      <c r="D442" s="27" t="s">
        <v>442</v>
      </c>
      <c r="E442" s="27">
        <v>1089744844</v>
      </c>
      <c r="F442" s="26" t="s">
        <v>715</v>
      </c>
      <c r="G442" s="36" t="s">
        <v>852</v>
      </c>
      <c r="H442" s="27" t="s">
        <v>1322</v>
      </c>
      <c r="I442" s="27" t="s">
        <v>1646</v>
      </c>
      <c r="J442" s="27" t="s">
        <v>1768</v>
      </c>
      <c r="K442" s="47">
        <v>369600000</v>
      </c>
      <c r="L442" s="27" t="s">
        <v>2041</v>
      </c>
      <c r="M442" s="55" t="s">
        <v>1784</v>
      </c>
      <c r="N442" s="34" t="s">
        <v>2092</v>
      </c>
      <c r="O442" s="27" t="s">
        <v>2417</v>
      </c>
      <c r="P442" s="27" t="s">
        <v>2434</v>
      </c>
      <c r="Q442" s="85"/>
    </row>
    <row r="443" spans="1:17" ht="50.1" customHeight="1" x14ac:dyDescent="0.2">
      <c r="A443" s="2">
        <v>436</v>
      </c>
      <c r="B443" s="3" t="s">
        <v>2436</v>
      </c>
      <c r="C443" s="3" t="s">
        <v>2437</v>
      </c>
      <c r="D443" s="27" t="s">
        <v>443</v>
      </c>
      <c r="E443" s="27">
        <v>34059130</v>
      </c>
      <c r="F443" s="26" t="s">
        <v>714</v>
      </c>
      <c r="G443" s="36" t="s">
        <v>853</v>
      </c>
      <c r="H443" s="27" t="s">
        <v>1323</v>
      </c>
      <c r="I443" s="27" t="s">
        <v>1700</v>
      </c>
      <c r="J443" s="27" t="s">
        <v>1724</v>
      </c>
      <c r="K443" s="47">
        <v>12233814</v>
      </c>
      <c r="L443" s="27" t="s">
        <v>2035</v>
      </c>
      <c r="M443" s="55" t="s">
        <v>1784</v>
      </c>
      <c r="N443" s="34" t="s">
        <v>2092</v>
      </c>
      <c r="O443" s="27" t="s">
        <v>2417</v>
      </c>
      <c r="P443" s="27" t="s">
        <v>2434</v>
      </c>
      <c r="Q443" s="85"/>
    </row>
    <row r="444" spans="1:17" ht="50.1" customHeight="1" x14ac:dyDescent="0.2">
      <c r="A444" s="2">
        <v>437</v>
      </c>
      <c r="B444" s="3" t="s">
        <v>2436</v>
      </c>
      <c r="C444" s="3" t="s">
        <v>2437</v>
      </c>
      <c r="D444" s="27" t="s">
        <v>444</v>
      </c>
      <c r="E444" s="27">
        <v>24948906</v>
      </c>
      <c r="F444" s="26" t="s">
        <v>714</v>
      </c>
      <c r="G444" s="36" t="s">
        <v>854</v>
      </c>
      <c r="H444" s="27" t="s">
        <v>1324</v>
      </c>
      <c r="I444" s="27" t="s">
        <v>1653</v>
      </c>
      <c r="J444" s="27" t="s">
        <v>1725</v>
      </c>
      <c r="K444" s="47">
        <v>30213178</v>
      </c>
      <c r="L444" s="27" t="s">
        <v>1949</v>
      </c>
      <c r="M444" s="55" t="s">
        <v>1778</v>
      </c>
      <c r="N444" s="34" t="s">
        <v>2092</v>
      </c>
      <c r="O444" s="27" t="s">
        <v>2417</v>
      </c>
      <c r="P444" s="27" t="s">
        <v>2434</v>
      </c>
      <c r="Q444" s="85"/>
    </row>
    <row r="445" spans="1:17" ht="50.1" customHeight="1" x14ac:dyDescent="0.2">
      <c r="A445" s="2">
        <v>438</v>
      </c>
      <c r="B445" s="3" t="s">
        <v>2436</v>
      </c>
      <c r="C445" s="3" t="s">
        <v>2437</v>
      </c>
      <c r="D445" s="27" t="s">
        <v>445</v>
      </c>
      <c r="E445" s="27" t="s">
        <v>742</v>
      </c>
      <c r="F445" s="26" t="s">
        <v>709</v>
      </c>
      <c r="G445" s="36" t="s">
        <v>854</v>
      </c>
      <c r="H445" s="27" t="s">
        <v>1325</v>
      </c>
      <c r="I445" s="27" t="s">
        <v>1653</v>
      </c>
      <c r="J445" s="27" t="s">
        <v>1771</v>
      </c>
      <c r="K445" s="47">
        <v>35389646</v>
      </c>
      <c r="L445" s="27" t="s">
        <v>2042</v>
      </c>
      <c r="M445" s="55" t="s">
        <v>1782</v>
      </c>
      <c r="N445" s="34" t="s">
        <v>2092</v>
      </c>
      <c r="O445" s="27" t="s">
        <v>2417</v>
      </c>
      <c r="P445" s="27" t="s">
        <v>2434</v>
      </c>
      <c r="Q445" s="85"/>
    </row>
    <row r="446" spans="1:17" ht="50.1" customHeight="1" x14ac:dyDescent="0.2">
      <c r="A446" s="2">
        <v>439</v>
      </c>
      <c r="B446" s="3" t="s">
        <v>2436</v>
      </c>
      <c r="C446" s="3" t="s">
        <v>2437</v>
      </c>
      <c r="D446" s="27" t="s">
        <v>446</v>
      </c>
      <c r="E446" s="27">
        <v>31496272</v>
      </c>
      <c r="F446" s="26" t="s">
        <v>714</v>
      </c>
      <c r="G446" s="36" t="s">
        <v>855</v>
      </c>
      <c r="H446" s="27" t="s">
        <v>1326</v>
      </c>
      <c r="I446" s="27" t="s">
        <v>1648</v>
      </c>
      <c r="J446" s="27" t="s">
        <v>1725</v>
      </c>
      <c r="K446" s="47">
        <v>16576934</v>
      </c>
      <c r="L446" s="27" t="s">
        <v>2006</v>
      </c>
      <c r="M446" s="55" t="s">
        <v>1992</v>
      </c>
      <c r="N446" s="34" t="s">
        <v>2092</v>
      </c>
      <c r="O446" s="27" t="s">
        <v>2417</v>
      </c>
      <c r="P446" s="27" t="s">
        <v>2434</v>
      </c>
      <c r="Q446" s="85"/>
    </row>
    <row r="447" spans="1:17" ht="50.1" customHeight="1" x14ac:dyDescent="0.2">
      <c r="A447" s="2">
        <v>440</v>
      </c>
      <c r="B447" s="3" t="s">
        <v>2436</v>
      </c>
      <c r="C447" s="3" t="s">
        <v>2437</v>
      </c>
      <c r="D447" s="27" t="s">
        <v>447</v>
      </c>
      <c r="E447" s="27">
        <v>33967450</v>
      </c>
      <c r="F447" s="26" t="s">
        <v>714</v>
      </c>
      <c r="G447" s="36" t="s">
        <v>855</v>
      </c>
      <c r="H447" s="27" t="s">
        <v>1327</v>
      </c>
      <c r="I447" s="27" t="s">
        <v>1698</v>
      </c>
      <c r="J447" s="27" t="s">
        <v>1725</v>
      </c>
      <c r="K447" s="47">
        <v>3166144</v>
      </c>
      <c r="L447" s="27" t="s">
        <v>2035</v>
      </c>
      <c r="M447" s="55" t="s">
        <v>1992</v>
      </c>
      <c r="N447" s="34" t="s">
        <v>2092</v>
      </c>
      <c r="O447" s="27" t="s">
        <v>2417</v>
      </c>
      <c r="P447" s="27" t="s">
        <v>2434</v>
      </c>
      <c r="Q447" s="85"/>
    </row>
    <row r="448" spans="1:17" ht="50.1" customHeight="1" x14ac:dyDescent="0.2">
      <c r="A448" s="2">
        <v>441</v>
      </c>
      <c r="B448" s="3" t="s">
        <v>2436</v>
      </c>
      <c r="C448" s="3" t="s">
        <v>2437</v>
      </c>
      <c r="D448" s="27" t="s">
        <v>448</v>
      </c>
      <c r="E448" s="27">
        <v>25159428</v>
      </c>
      <c r="F448" s="26" t="s">
        <v>714</v>
      </c>
      <c r="G448" s="36" t="s">
        <v>855</v>
      </c>
      <c r="H448" s="27" t="s">
        <v>1328</v>
      </c>
      <c r="I448" s="27" t="s">
        <v>1698</v>
      </c>
      <c r="J448" s="27" t="s">
        <v>1725</v>
      </c>
      <c r="K448" s="47">
        <v>29710395</v>
      </c>
      <c r="L448" s="27" t="s">
        <v>2035</v>
      </c>
      <c r="M448" s="55" t="s">
        <v>1992</v>
      </c>
      <c r="N448" s="34" t="s">
        <v>2092</v>
      </c>
      <c r="O448" s="27" t="s">
        <v>2417</v>
      </c>
      <c r="P448" s="27" t="s">
        <v>2434</v>
      </c>
      <c r="Q448" s="85"/>
    </row>
    <row r="449" spans="1:17" ht="50.1" customHeight="1" x14ac:dyDescent="0.2">
      <c r="A449" s="2">
        <v>442</v>
      </c>
      <c r="B449" s="3" t="s">
        <v>2436</v>
      </c>
      <c r="C449" s="3" t="s">
        <v>2437</v>
      </c>
      <c r="D449" s="27" t="s">
        <v>449</v>
      </c>
      <c r="E449" s="27">
        <v>24409247</v>
      </c>
      <c r="F449" s="26" t="s">
        <v>714</v>
      </c>
      <c r="G449" s="36" t="s">
        <v>855</v>
      </c>
      <c r="H449" s="27" t="s">
        <v>1329</v>
      </c>
      <c r="I449" s="27" t="s">
        <v>1698</v>
      </c>
      <c r="J449" s="27" t="s">
        <v>1725</v>
      </c>
      <c r="K449" s="47">
        <v>3821927</v>
      </c>
      <c r="L449" s="27" t="s">
        <v>1962</v>
      </c>
      <c r="M449" s="55" t="s">
        <v>1780</v>
      </c>
      <c r="N449" s="34" t="s">
        <v>2092</v>
      </c>
      <c r="O449" s="27" t="s">
        <v>2417</v>
      </c>
      <c r="P449" s="27" t="s">
        <v>2434</v>
      </c>
      <c r="Q449" s="85"/>
    </row>
    <row r="450" spans="1:17" ht="50.1" customHeight="1" x14ac:dyDescent="0.2">
      <c r="A450" s="2">
        <v>443</v>
      </c>
      <c r="B450" s="3" t="s">
        <v>2436</v>
      </c>
      <c r="C450" s="3" t="s">
        <v>2437</v>
      </c>
      <c r="D450" s="27" t="s">
        <v>450</v>
      </c>
      <c r="E450" s="27">
        <v>9816097</v>
      </c>
      <c r="F450" s="26" t="s">
        <v>714</v>
      </c>
      <c r="G450" s="36" t="s">
        <v>856</v>
      </c>
      <c r="H450" s="27" t="s">
        <v>1330</v>
      </c>
      <c r="I450" s="27" t="s">
        <v>1705</v>
      </c>
      <c r="J450" s="27" t="s">
        <v>1725</v>
      </c>
      <c r="K450" s="47">
        <v>17109465</v>
      </c>
      <c r="L450" s="27" t="s">
        <v>2035</v>
      </c>
      <c r="M450" s="55" t="s">
        <v>1992</v>
      </c>
      <c r="N450" s="34" t="s">
        <v>2092</v>
      </c>
      <c r="O450" s="27" t="s">
        <v>2417</v>
      </c>
      <c r="P450" s="27" t="s">
        <v>2434</v>
      </c>
      <c r="Q450" s="85"/>
    </row>
    <row r="451" spans="1:17" ht="50.1" customHeight="1" x14ac:dyDescent="0.2">
      <c r="A451" s="2">
        <v>444</v>
      </c>
      <c r="B451" s="3" t="s">
        <v>2436</v>
      </c>
      <c r="C451" s="3" t="s">
        <v>2437</v>
      </c>
      <c r="D451" s="27" t="s">
        <v>451</v>
      </c>
      <c r="E451" s="27"/>
      <c r="F451" s="26" t="s">
        <v>714</v>
      </c>
      <c r="G451" s="36" t="s">
        <v>856</v>
      </c>
      <c r="H451" s="27" t="s">
        <v>1331</v>
      </c>
      <c r="I451" s="27" t="s">
        <v>1705</v>
      </c>
      <c r="J451" s="27" t="s">
        <v>1752</v>
      </c>
      <c r="K451" s="47">
        <v>3726670</v>
      </c>
      <c r="L451" s="27" t="s">
        <v>2043</v>
      </c>
      <c r="M451" s="55" t="s">
        <v>1780</v>
      </c>
      <c r="N451" s="34" t="s">
        <v>2092</v>
      </c>
      <c r="O451" s="86" t="s">
        <v>2467</v>
      </c>
      <c r="P451" s="27" t="s">
        <v>2434</v>
      </c>
      <c r="Q451" s="85"/>
    </row>
    <row r="452" spans="1:17" ht="50.1" customHeight="1" x14ac:dyDescent="0.2">
      <c r="A452" s="2">
        <v>445</v>
      </c>
      <c r="B452" s="3" t="s">
        <v>2436</v>
      </c>
      <c r="C452" s="3" t="s">
        <v>2437</v>
      </c>
      <c r="D452" s="27" t="s">
        <v>452</v>
      </c>
      <c r="E452" s="27">
        <v>10134731</v>
      </c>
      <c r="F452" s="26" t="s">
        <v>714</v>
      </c>
      <c r="G452" s="36" t="s">
        <v>857</v>
      </c>
      <c r="H452" s="27" t="s">
        <v>1324</v>
      </c>
      <c r="I452" s="27" t="s">
        <v>1698</v>
      </c>
      <c r="J452" s="27" t="s">
        <v>1725</v>
      </c>
      <c r="K452" s="47">
        <v>18805770</v>
      </c>
      <c r="L452" s="27" t="s">
        <v>2035</v>
      </c>
      <c r="M452" s="55" t="s">
        <v>1780</v>
      </c>
      <c r="N452" s="34" t="s">
        <v>2092</v>
      </c>
      <c r="O452" s="27" t="s">
        <v>2417</v>
      </c>
      <c r="P452" s="27" t="s">
        <v>2434</v>
      </c>
      <c r="Q452" s="85"/>
    </row>
    <row r="453" spans="1:17" ht="50.1" customHeight="1" x14ac:dyDescent="0.2">
      <c r="A453" s="2">
        <v>446</v>
      </c>
      <c r="B453" s="3" t="s">
        <v>2436</v>
      </c>
      <c r="C453" s="3" t="s">
        <v>2437</v>
      </c>
      <c r="D453" s="27" t="s">
        <v>453</v>
      </c>
      <c r="E453" s="27">
        <v>10112275</v>
      </c>
      <c r="F453" s="26" t="s">
        <v>714</v>
      </c>
      <c r="G453" s="36" t="s">
        <v>858</v>
      </c>
      <c r="H453" s="27" t="s">
        <v>1332</v>
      </c>
      <c r="I453" s="27" t="s">
        <v>1657</v>
      </c>
      <c r="J453" s="27" t="s">
        <v>1725</v>
      </c>
      <c r="K453" s="47">
        <v>3381285</v>
      </c>
      <c r="L453" s="27" t="s">
        <v>2044</v>
      </c>
      <c r="M453" s="55" t="s">
        <v>1780</v>
      </c>
      <c r="N453" s="34" t="s">
        <v>2092</v>
      </c>
      <c r="O453" s="27" t="s">
        <v>2417</v>
      </c>
      <c r="P453" s="27" t="s">
        <v>2434</v>
      </c>
      <c r="Q453" s="85"/>
    </row>
    <row r="454" spans="1:17" ht="50.1" customHeight="1" x14ac:dyDescent="0.2">
      <c r="A454" s="2">
        <v>447</v>
      </c>
      <c r="B454" s="3" t="s">
        <v>2436</v>
      </c>
      <c r="C454" s="3" t="s">
        <v>2437</v>
      </c>
      <c r="D454" s="27" t="s">
        <v>454</v>
      </c>
      <c r="E454" s="27"/>
      <c r="F454" s="26" t="s">
        <v>714</v>
      </c>
      <c r="G454" s="36" t="s">
        <v>859</v>
      </c>
      <c r="H454" s="27" t="s">
        <v>1333</v>
      </c>
      <c r="I454" s="27" t="s">
        <v>1701</v>
      </c>
      <c r="J454" s="27" t="s">
        <v>1725</v>
      </c>
      <c r="K454" s="47">
        <v>10000000</v>
      </c>
      <c r="L454" s="27" t="s">
        <v>2045</v>
      </c>
      <c r="M454" s="55" t="s">
        <v>1780</v>
      </c>
      <c r="N454" s="34" t="s">
        <v>2092</v>
      </c>
      <c r="O454" s="27" t="s">
        <v>2420</v>
      </c>
      <c r="P454" s="27" t="s">
        <v>2434</v>
      </c>
      <c r="Q454" s="85"/>
    </row>
    <row r="455" spans="1:17" ht="50.1" customHeight="1" x14ac:dyDescent="0.2">
      <c r="A455" s="2">
        <v>448</v>
      </c>
      <c r="B455" s="3" t="s">
        <v>2436</v>
      </c>
      <c r="C455" s="3" t="s">
        <v>2437</v>
      </c>
      <c r="D455" s="27" t="s">
        <v>455</v>
      </c>
      <c r="E455" s="27">
        <v>10066334</v>
      </c>
      <c r="F455" s="26" t="s">
        <v>710</v>
      </c>
      <c r="G455" s="36" t="s">
        <v>860</v>
      </c>
      <c r="H455" s="27" t="s">
        <v>1334</v>
      </c>
      <c r="I455" s="27" t="s">
        <v>1706</v>
      </c>
      <c r="J455" s="27" t="s">
        <v>1772</v>
      </c>
      <c r="K455" s="47">
        <v>122168499</v>
      </c>
      <c r="L455" s="27" t="s">
        <v>2046</v>
      </c>
      <c r="M455" s="55" t="s">
        <v>1778</v>
      </c>
      <c r="N455" s="34" t="s">
        <v>2092</v>
      </c>
      <c r="O455" s="27" t="s">
        <v>2421</v>
      </c>
      <c r="P455" s="27" t="s">
        <v>2434</v>
      </c>
      <c r="Q455" s="85"/>
    </row>
    <row r="456" spans="1:17" ht="50.1" customHeight="1" x14ac:dyDescent="0.2">
      <c r="A456" s="2">
        <v>449</v>
      </c>
      <c r="B456" s="3" t="s">
        <v>2436</v>
      </c>
      <c r="C456" s="3" t="s">
        <v>2437</v>
      </c>
      <c r="D456" s="27" t="s">
        <v>456</v>
      </c>
      <c r="E456" s="27"/>
      <c r="F456" s="26" t="s">
        <v>715</v>
      </c>
      <c r="G456" s="36" t="s">
        <v>861</v>
      </c>
      <c r="H456" s="27" t="s">
        <v>1335</v>
      </c>
      <c r="I456" s="27" t="s">
        <v>1701</v>
      </c>
      <c r="J456" s="27" t="s">
        <v>1712</v>
      </c>
      <c r="K456" s="47">
        <v>311184630</v>
      </c>
      <c r="L456" s="27" t="s">
        <v>2047</v>
      </c>
      <c r="M456" s="55" t="s">
        <v>1931</v>
      </c>
      <c r="N456" s="34" t="s">
        <v>2092</v>
      </c>
      <c r="O456" s="27" t="s">
        <v>2422</v>
      </c>
      <c r="P456" s="27" t="s">
        <v>2438</v>
      </c>
      <c r="Q456" s="85"/>
    </row>
    <row r="457" spans="1:17" ht="50.1" customHeight="1" x14ac:dyDescent="0.2">
      <c r="A457" s="2">
        <v>450</v>
      </c>
      <c r="B457" s="3" t="s">
        <v>2436</v>
      </c>
      <c r="C457" s="3" t="s">
        <v>2437</v>
      </c>
      <c r="D457" s="27" t="s">
        <v>457</v>
      </c>
      <c r="E457" s="27"/>
      <c r="F457" s="26" t="s">
        <v>714</v>
      </c>
      <c r="G457" s="36" t="s">
        <v>861</v>
      </c>
      <c r="H457" s="27" t="s">
        <v>1288</v>
      </c>
      <c r="I457" s="27" t="s">
        <v>1701</v>
      </c>
      <c r="J457" s="27" t="s">
        <v>1725</v>
      </c>
      <c r="K457" s="47">
        <v>23910371</v>
      </c>
      <c r="L457" s="27" t="s">
        <v>2035</v>
      </c>
      <c r="M457" s="55" t="s">
        <v>1780</v>
      </c>
      <c r="N457" s="34" t="s">
        <v>2092</v>
      </c>
      <c r="O457" s="27" t="s">
        <v>2417</v>
      </c>
      <c r="P457" s="27" t="s">
        <v>2434</v>
      </c>
      <c r="Q457" s="85"/>
    </row>
    <row r="458" spans="1:17" ht="50.1" customHeight="1" x14ac:dyDescent="0.2">
      <c r="A458" s="2">
        <v>451</v>
      </c>
      <c r="B458" s="3" t="s">
        <v>2436</v>
      </c>
      <c r="C458" s="3" t="s">
        <v>2437</v>
      </c>
      <c r="D458" s="27" t="s">
        <v>458</v>
      </c>
      <c r="E458" s="27">
        <v>41900296</v>
      </c>
      <c r="F458" s="27" t="s">
        <v>734</v>
      </c>
      <c r="G458" s="36" t="s">
        <v>862</v>
      </c>
      <c r="H458" s="27" t="s">
        <v>1336</v>
      </c>
      <c r="I458" s="27" t="s">
        <v>1653</v>
      </c>
      <c r="J458" s="27" t="s">
        <v>1745</v>
      </c>
      <c r="K458" s="47">
        <v>1572740449</v>
      </c>
      <c r="L458" s="27" t="s">
        <v>2048</v>
      </c>
      <c r="M458" s="55" t="s">
        <v>1824</v>
      </c>
      <c r="N458" s="36" t="s">
        <v>2092</v>
      </c>
      <c r="O458" s="40" t="s">
        <v>2482</v>
      </c>
      <c r="P458" s="27" t="s">
        <v>2439</v>
      </c>
      <c r="Q458" s="85"/>
    </row>
    <row r="459" spans="1:17" ht="50.1" customHeight="1" x14ac:dyDescent="0.2">
      <c r="A459" s="2">
        <v>452</v>
      </c>
      <c r="B459" s="3" t="s">
        <v>2436</v>
      </c>
      <c r="C459" s="3" t="s">
        <v>2437</v>
      </c>
      <c r="D459" s="27" t="s">
        <v>459</v>
      </c>
      <c r="E459" s="27">
        <v>18615160</v>
      </c>
      <c r="F459" s="26" t="s">
        <v>714</v>
      </c>
      <c r="G459" s="36" t="s">
        <v>863</v>
      </c>
      <c r="H459" s="27" t="s">
        <v>1337</v>
      </c>
      <c r="I459" s="27" t="s">
        <v>1698</v>
      </c>
      <c r="J459" s="27" t="s">
        <v>1725</v>
      </c>
      <c r="K459" s="47">
        <v>16850732</v>
      </c>
      <c r="L459" s="27" t="s">
        <v>2035</v>
      </c>
      <c r="M459" s="55" t="s">
        <v>1780</v>
      </c>
      <c r="N459" s="34" t="s">
        <v>2092</v>
      </c>
      <c r="O459" s="27" t="s">
        <v>2423</v>
      </c>
      <c r="P459" s="27" t="s">
        <v>2434</v>
      </c>
      <c r="Q459" s="85"/>
    </row>
    <row r="460" spans="1:17" ht="50.1" customHeight="1" x14ac:dyDescent="0.2">
      <c r="A460" s="2">
        <v>453</v>
      </c>
      <c r="B460" s="3" t="s">
        <v>2436</v>
      </c>
      <c r="C460" s="3" t="s">
        <v>2437</v>
      </c>
      <c r="D460" s="27" t="s">
        <v>460</v>
      </c>
      <c r="E460" s="27">
        <v>25152244</v>
      </c>
      <c r="F460" s="26" t="s">
        <v>714</v>
      </c>
      <c r="G460" s="36" t="s">
        <v>863</v>
      </c>
      <c r="H460" s="27" t="s">
        <v>1338</v>
      </c>
      <c r="I460" s="27" t="s">
        <v>1698</v>
      </c>
      <c r="J460" s="27" t="s">
        <v>1725</v>
      </c>
      <c r="K460" s="47">
        <v>6385856</v>
      </c>
      <c r="L460" s="27" t="s">
        <v>2049</v>
      </c>
      <c r="M460" s="55" t="s">
        <v>1780</v>
      </c>
      <c r="N460" s="34" t="s">
        <v>2092</v>
      </c>
      <c r="O460" s="27" t="s">
        <v>2417</v>
      </c>
      <c r="P460" s="27" t="s">
        <v>2434</v>
      </c>
      <c r="Q460" s="85"/>
    </row>
    <row r="461" spans="1:17" ht="50.1" customHeight="1" x14ac:dyDescent="0.2">
      <c r="A461" s="2">
        <v>454</v>
      </c>
      <c r="B461" s="3" t="s">
        <v>2436</v>
      </c>
      <c r="C461" s="3" t="s">
        <v>2437</v>
      </c>
      <c r="D461" s="27" t="s">
        <v>461</v>
      </c>
      <c r="E461" s="27">
        <v>24953671</v>
      </c>
      <c r="F461" s="26" t="s">
        <v>714</v>
      </c>
      <c r="G461" s="36" t="s">
        <v>863</v>
      </c>
      <c r="H461" s="27" t="s">
        <v>1339</v>
      </c>
      <c r="I461" s="27" t="s">
        <v>1698</v>
      </c>
      <c r="J461" s="27" t="s">
        <v>1725</v>
      </c>
      <c r="K461" s="47">
        <v>9199398</v>
      </c>
      <c r="L461" s="27" t="s">
        <v>2049</v>
      </c>
      <c r="M461" s="55" t="s">
        <v>1780</v>
      </c>
      <c r="N461" s="34" t="s">
        <v>2092</v>
      </c>
      <c r="O461" s="27" t="s">
        <v>2424</v>
      </c>
      <c r="P461" s="27" t="s">
        <v>2434</v>
      </c>
      <c r="Q461" s="85"/>
    </row>
    <row r="462" spans="1:17" ht="50.1" customHeight="1" x14ac:dyDescent="0.2">
      <c r="A462" s="2">
        <v>455</v>
      </c>
      <c r="B462" s="3" t="s">
        <v>2436</v>
      </c>
      <c r="C462" s="3" t="s">
        <v>2437</v>
      </c>
      <c r="D462" s="27" t="s">
        <v>462</v>
      </c>
      <c r="E462" s="27">
        <v>4531358</v>
      </c>
      <c r="F462" s="26" t="s">
        <v>714</v>
      </c>
      <c r="G462" s="36" t="s">
        <v>864</v>
      </c>
      <c r="H462" s="27" t="s">
        <v>1340</v>
      </c>
      <c r="I462" s="27" t="s">
        <v>1700</v>
      </c>
      <c r="J462" s="27" t="s">
        <v>1725</v>
      </c>
      <c r="K462" s="47">
        <v>6811772</v>
      </c>
      <c r="L462" s="27" t="s">
        <v>2049</v>
      </c>
      <c r="M462" s="55" t="s">
        <v>1780</v>
      </c>
      <c r="N462" s="34" t="s">
        <v>2092</v>
      </c>
      <c r="O462" s="27" t="s">
        <v>2417</v>
      </c>
      <c r="P462" s="27" t="s">
        <v>2434</v>
      </c>
      <c r="Q462" s="85"/>
    </row>
    <row r="463" spans="1:17" ht="50.1" customHeight="1" x14ac:dyDescent="0.2">
      <c r="A463" s="2">
        <v>456</v>
      </c>
      <c r="B463" s="3" t="s">
        <v>2436</v>
      </c>
      <c r="C463" s="3" t="s">
        <v>2437</v>
      </c>
      <c r="D463" s="27" t="s">
        <v>463</v>
      </c>
      <c r="E463" s="27">
        <v>18597127</v>
      </c>
      <c r="F463" s="26" t="s">
        <v>714</v>
      </c>
      <c r="G463" s="36" t="s">
        <v>864</v>
      </c>
      <c r="H463" s="27" t="s">
        <v>1307</v>
      </c>
      <c r="I463" s="27" t="s">
        <v>1700</v>
      </c>
      <c r="J463" s="27" t="s">
        <v>1725</v>
      </c>
      <c r="K463" s="47">
        <v>32370790</v>
      </c>
      <c r="L463" s="27" t="s">
        <v>2035</v>
      </c>
      <c r="M463" s="55" t="s">
        <v>1780</v>
      </c>
      <c r="N463" s="34" t="s">
        <v>2092</v>
      </c>
      <c r="O463" s="27" t="s">
        <v>2417</v>
      </c>
      <c r="P463" s="27" t="s">
        <v>2434</v>
      </c>
      <c r="Q463" s="85"/>
    </row>
    <row r="464" spans="1:17" ht="50.1" customHeight="1" x14ac:dyDescent="0.2">
      <c r="A464" s="2">
        <v>457</v>
      </c>
      <c r="B464" s="3" t="s">
        <v>2436</v>
      </c>
      <c r="C464" s="3" t="s">
        <v>2437</v>
      </c>
      <c r="D464" s="27" t="s">
        <v>464</v>
      </c>
      <c r="E464" s="27">
        <v>41886683</v>
      </c>
      <c r="F464" s="26" t="s">
        <v>714</v>
      </c>
      <c r="G464" s="36" t="s">
        <v>865</v>
      </c>
      <c r="H464" s="27" t="s">
        <v>1341</v>
      </c>
      <c r="I464" s="27" t="s">
        <v>1707</v>
      </c>
      <c r="J464" s="27" t="s">
        <v>1725</v>
      </c>
      <c r="K464" s="47">
        <v>3628917</v>
      </c>
      <c r="L464" s="27" t="s">
        <v>2050</v>
      </c>
      <c r="M464" s="55" t="s">
        <v>1780</v>
      </c>
      <c r="N464" s="34" t="s">
        <v>2092</v>
      </c>
      <c r="O464" s="27" t="s">
        <v>2417</v>
      </c>
      <c r="P464" s="27" t="s">
        <v>2434</v>
      </c>
      <c r="Q464" s="85"/>
    </row>
    <row r="465" spans="1:17" ht="50.1" customHeight="1" x14ac:dyDescent="0.2">
      <c r="A465" s="2">
        <v>458</v>
      </c>
      <c r="B465" s="3" t="s">
        <v>2436</v>
      </c>
      <c r="C465" s="3" t="s">
        <v>2437</v>
      </c>
      <c r="D465" s="27" t="s">
        <v>465</v>
      </c>
      <c r="E465" s="27">
        <v>25153810</v>
      </c>
      <c r="F465" s="26" t="s">
        <v>714</v>
      </c>
      <c r="G465" s="36" t="s">
        <v>865</v>
      </c>
      <c r="H465" s="27" t="s">
        <v>1342</v>
      </c>
      <c r="I465" s="27" t="s">
        <v>1700</v>
      </c>
      <c r="J465" s="27" t="s">
        <v>1725</v>
      </c>
      <c r="K465" s="47">
        <v>16293024</v>
      </c>
      <c r="L465" s="27" t="s">
        <v>2049</v>
      </c>
      <c r="M465" s="55" t="s">
        <v>1780</v>
      </c>
      <c r="N465" s="34" t="s">
        <v>2092</v>
      </c>
      <c r="O465" s="27" t="s">
        <v>2417</v>
      </c>
      <c r="P465" s="27" t="s">
        <v>2434</v>
      </c>
      <c r="Q465" s="85"/>
    </row>
    <row r="466" spans="1:17" ht="50.1" customHeight="1" x14ac:dyDescent="0.2">
      <c r="A466" s="2">
        <v>459</v>
      </c>
      <c r="B466" s="3" t="s">
        <v>2436</v>
      </c>
      <c r="C466" s="3" t="s">
        <v>2437</v>
      </c>
      <c r="D466" s="27" t="s">
        <v>466</v>
      </c>
      <c r="E466" s="27">
        <v>4451496</v>
      </c>
      <c r="F466" s="26" t="s">
        <v>714</v>
      </c>
      <c r="G466" s="36" t="s">
        <v>865</v>
      </c>
      <c r="H466" s="27" t="s">
        <v>1343</v>
      </c>
      <c r="I466" s="27" t="s">
        <v>1653</v>
      </c>
      <c r="J466" s="27" t="s">
        <v>1725</v>
      </c>
      <c r="K466" s="47">
        <v>12437912</v>
      </c>
      <c r="L466" s="27" t="s">
        <v>2035</v>
      </c>
      <c r="M466" s="55" t="s">
        <v>1780</v>
      </c>
      <c r="N466" s="34" t="s">
        <v>2092</v>
      </c>
      <c r="O466" s="27" t="s">
        <v>2417</v>
      </c>
      <c r="P466" s="27" t="s">
        <v>2434</v>
      </c>
      <c r="Q466" s="85"/>
    </row>
    <row r="467" spans="1:17" ht="50.1" customHeight="1" x14ac:dyDescent="0.2">
      <c r="A467" s="2">
        <v>460</v>
      </c>
      <c r="B467" s="3" t="s">
        <v>2436</v>
      </c>
      <c r="C467" s="3" t="s">
        <v>2437</v>
      </c>
      <c r="D467" s="27" t="s">
        <v>467</v>
      </c>
      <c r="E467" s="27">
        <v>33916328</v>
      </c>
      <c r="F467" s="26" t="s">
        <v>714</v>
      </c>
      <c r="G467" s="36" t="s">
        <v>865</v>
      </c>
      <c r="H467" s="27" t="s">
        <v>1344</v>
      </c>
      <c r="I467" s="27" t="s">
        <v>1653</v>
      </c>
      <c r="J467" s="27" t="s">
        <v>1725</v>
      </c>
      <c r="K467" s="47">
        <v>9439680</v>
      </c>
      <c r="L467" s="27" t="s">
        <v>2035</v>
      </c>
      <c r="M467" s="55" t="s">
        <v>1780</v>
      </c>
      <c r="N467" s="34" t="s">
        <v>2092</v>
      </c>
      <c r="O467" s="27" t="s">
        <v>2417</v>
      </c>
      <c r="P467" s="27" t="s">
        <v>2434</v>
      </c>
      <c r="Q467" s="85"/>
    </row>
    <row r="468" spans="1:17" ht="50.1" customHeight="1" x14ac:dyDescent="0.2">
      <c r="A468" s="2">
        <v>461</v>
      </c>
      <c r="B468" s="3" t="s">
        <v>2436</v>
      </c>
      <c r="C468" s="3" t="s">
        <v>2437</v>
      </c>
      <c r="D468" s="27" t="s">
        <v>468</v>
      </c>
      <c r="E468" s="27">
        <v>24683712</v>
      </c>
      <c r="F468" s="26" t="s">
        <v>714</v>
      </c>
      <c r="G468" s="36" t="s">
        <v>866</v>
      </c>
      <c r="H468" s="27" t="s">
        <v>1345</v>
      </c>
      <c r="I468" s="27" t="s">
        <v>1638</v>
      </c>
      <c r="J468" s="27" t="s">
        <v>1725</v>
      </c>
      <c r="K468" s="47">
        <v>7413748</v>
      </c>
      <c r="L468" s="27" t="s">
        <v>2050</v>
      </c>
      <c r="M468" s="55" t="s">
        <v>1780</v>
      </c>
      <c r="N468" s="34" t="s">
        <v>2092</v>
      </c>
      <c r="O468" s="27" t="s">
        <v>2417</v>
      </c>
      <c r="P468" s="27" t="s">
        <v>2434</v>
      </c>
      <c r="Q468" s="85"/>
    </row>
    <row r="469" spans="1:17" ht="50.1" customHeight="1" x14ac:dyDescent="0.2">
      <c r="A469" s="2">
        <v>462</v>
      </c>
      <c r="B469" s="3" t="s">
        <v>2436</v>
      </c>
      <c r="C469" s="3" t="s">
        <v>2437</v>
      </c>
      <c r="D469" s="27" t="s">
        <v>469</v>
      </c>
      <c r="E469" s="27">
        <v>26391932</v>
      </c>
      <c r="F469" s="26" t="s">
        <v>714</v>
      </c>
      <c r="G469" s="36" t="s">
        <v>866</v>
      </c>
      <c r="H469" s="27" t="s">
        <v>1346</v>
      </c>
      <c r="I469" s="27" t="s">
        <v>1638</v>
      </c>
      <c r="J469" s="27" t="s">
        <v>1725</v>
      </c>
      <c r="K469" s="47">
        <v>10775639</v>
      </c>
      <c r="L469" s="27" t="s">
        <v>2049</v>
      </c>
      <c r="M469" s="55" t="s">
        <v>1780</v>
      </c>
      <c r="N469" s="34" t="s">
        <v>2092</v>
      </c>
      <c r="O469" s="27" t="s">
        <v>2417</v>
      </c>
      <c r="P469" s="27" t="s">
        <v>2434</v>
      </c>
      <c r="Q469" s="85"/>
    </row>
    <row r="470" spans="1:17" ht="50.1" customHeight="1" x14ac:dyDescent="0.2">
      <c r="A470" s="2">
        <v>463</v>
      </c>
      <c r="B470" s="3" t="s">
        <v>2436</v>
      </c>
      <c r="C470" s="3" t="s">
        <v>2437</v>
      </c>
      <c r="D470" s="27" t="s">
        <v>470</v>
      </c>
      <c r="E470" s="27">
        <v>24414012</v>
      </c>
      <c r="F470" s="26" t="s">
        <v>714</v>
      </c>
      <c r="G470" s="36" t="s">
        <v>866</v>
      </c>
      <c r="H470" s="27" t="s">
        <v>1347</v>
      </c>
      <c r="I470" s="27" t="s">
        <v>1638</v>
      </c>
      <c r="J470" s="27" t="s">
        <v>1725</v>
      </c>
      <c r="K470" s="47">
        <v>5572807</v>
      </c>
      <c r="L470" s="27" t="s">
        <v>2035</v>
      </c>
      <c r="M470" s="55" t="s">
        <v>1780</v>
      </c>
      <c r="N470" s="34" t="s">
        <v>2092</v>
      </c>
      <c r="O470" s="27" t="s">
        <v>2417</v>
      </c>
      <c r="P470" s="27" t="s">
        <v>2434</v>
      </c>
      <c r="Q470" s="85"/>
    </row>
    <row r="471" spans="1:17" ht="50.1" customHeight="1" x14ac:dyDescent="0.2">
      <c r="A471" s="2">
        <v>464</v>
      </c>
      <c r="B471" s="3" t="s">
        <v>2436</v>
      </c>
      <c r="C471" s="3" t="s">
        <v>2437</v>
      </c>
      <c r="D471" s="27" t="s">
        <v>471</v>
      </c>
      <c r="E471" s="27">
        <v>9957168</v>
      </c>
      <c r="F471" s="26" t="s">
        <v>714</v>
      </c>
      <c r="G471" s="36" t="s">
        <v>866</v>
      </c>
      <c r="H471" s="27" t="s">
        <v>1348</v>
      </c>
      <c r="I471" s="27" t="s">
        <v>1638</v>
      </c>
      <c r="J471" s="27" t="s">
        <v>1725</v>
      </c>
      <c r="K471" s="47">
        <v>16926800</v>
      </c>
      <c r="L471" s="27" t="s">
        <v>2035</v>
      </c>
      <c r="M471" s="55" t="s">
        <v>1780</v>
      </c>
      <c r="N471" s="34" t="s">
        <v>2092</v>
      </c>
      <c r="O471" s="27" t="s">
        <v>2417</v>
      </c>
      <c r="P471" s="27" t="s">
        <v>2434</v>
      </c>
      <c r="Q471" s="85"/>
    </row>
    <row r="472" spans="1:17" ht="50.1" customHeight="1" x14ac:dyDescent="0.2">
      <c r="A472" s="2">
        <v>465</v>
      </c>
      <c r="B472" s="3" t="s">
        <v>2436</v>
      </c>
      <c r="C472" s="3" t="s">
        <v>2437</v>
      </c>
      <c r="D472" s="27" t="s">
        <v>472</v>
      </c>
      <c r="E472" s="27">
        <v>9817208</v>
      </c>
      <c r="F472" s="26" t="s">
        <v>714</v>
      </c>
      <c r="G472" s="36" t="s">
        <v>866</v>
      </c>
      <c r="H472" s="27" t="s">
        <v>1349</v>
      </c>
      <c r="I472" s="27" t="s">
        <v>1638</v>
      </c>
      <c r="J472" s="27" t="s">
        <v>1725</v>
      </c>
      <c r="K472" s="47">
        <v>12362400</v>
      </c>
      <c r="L472" s="27" t="s">
        <v>2049</v>
      </c>
      <c r="M472" s="55" t="s">
        <v>1780</v>
      </c>
      <c r="N472" s="34" t="s">
        <v>2092</v>
      </c>
      <c r="O472" s="27" t="s">
        <v>2417</v>
      </c>
      <c r="P472" s="27" t="s">
        <v>2434</v>
      </c>
      <c r="Q472" s="85"/>
    </row>
    <row r="473" spans="1:17" ht="50.1" customHeight="1" x14ac:dyDescent="0.2">
      <c r="A473" s="2">
        <v>466</v>
      </c>
      <c r="B473" s="3" t="s">
        <v>2436</v>
      </c>
      <c r="C473" s="3" t="s">
        <v>2437</v>
      </c>
      <c r="D473" s="27" t="s">
        <v>473</v>
      </c>
      <c r="E473" s="27">
        <v>24762244</v>
      </c>
      <c r="F473" s="26" t="s">
        <v>714</v>
      </c>
      <c r="G473" s="36" t="s">
        <v>866</v>
      </c>
      <c r="H473" s="27" t="s">
        <v>1350</v>
      </c>
      <c r="I473" s="27" t="s">
        <v>1638</v>
      </c>
      <c r="J473" s="27" t="s">
        <v>1725</v>
      </c>
      <c r="K473" s="47">
        <v>30126720</v>
      </c>
      <c r="L473" s="27" t="s">
        <v>2049</v>
      </c>
      <c r="M473" s="55" t="s">
        <v>1780</v>
      </c>
      <c r="N473" s="34" t="s">
        <v>2092</v>
      </c>
      <c r="O473" s="27" t="s">
        <v>2417</v>
      </c>
      <c r="P473" s="27" t="s">
        <v>2434</v>
      </c>
      <c r="Q473" s="85"/>
    </row>
    <row r="474" spans="1:17" ht="50.1" customHeight="1" x14ac:dyDescent="0.2">
      <c r="A474" s="2">
        <v>467</v>
      </c>
      <c r="B474" s="3" t="s">
        <v>2436</v>
      </c>
      <c r="C474" s="3" t="s">
        <v>2437</v>
      </c>
      <c r="D474" s="27" t="s">
        <v>474</v>
      </c>
      <c r="E474" s="27">
        <v>4590297</v>
      </c>
      <c r="F474" s="26" t="s">
        <v>715</v>
      </c>
      <c r="G474" s="36" t="s">
        <v>867</v>
      </c>
      <c r="H474" s="27" t="s">
        <v>1351</v>
      </c>
      <c r="I474" s="27" t="s">
        <v>1657</v>
      </c>
      <c r="J474" s="27" t="s">
        <v>1752</v>
      </c>
      <c r="K474" s="47">
        <v>96445503</v>
      </c>
      <c r="L474" s="27" t="s">
        <v>2051</v>
      </c>
      <c r="M474" s="55" t="s">
        <v>1780</v>
      </c>
      <c r="N474" s="34" t="s">
        <v>2092</v>
      </c>
      <c r="O474" s="88" t="s">
        <v>2471</v>
      </c>
      <c r="P474" s="27" t="s">
        <v>2434</v>
      </c>
      <c r="Q474" s="85"/>
    </row>
    <row r="475" spans="1:17" ht="50.1" customHeight="1" x14ac:dyDescent="0.2">
      <c r="A475" s="2">
        <v>468</v>
      </c>
      <c r="B475" s="3" t="s">
        <v>2436</v>
      </c>
      <c r="C475" s="3" t="s">
        <v>2437</v>
      </c>
      <c r="D475" s="27" t="s">
        <v>475</v>
      </c>
      <c r="E475" s="27">
        <v>24393880</v>
      </c>
      <c r="F475" s="26" t="s">
        <v>714</v>
      </c>
      <c r="G475" s="36" t="s">
        <v>867</v>
      </c>
      <c r="H475" s="27" t="s">
        <v>1352</v>
      </c>
      <c r="I475" s="27" t="s">
        <v>1698</v>
      </c>
      <c r="J475" s="27" t="s">
        <v>1764</v>
      </c>
      <c r="K475" s="47">
        <v>18105538</v>
      </c>
      <c r="L475" s="27" t="s">
        <v>2049</v>
      </c>
      <c r="M475" s="55" t="s">
        <v>1780</v>
      </c>
      <c r="N475" s="34" t="s">
        <v>2092</v>
      </c>
      <c r="O475" s="27" t="s">
        <v>2425</v>
      </c>
      <c r="P475" s="27" t="s">
        <v>2434</v>
      </c>
      <c r="Q475" s="85"/>
    </row>
    <row r="476" spans="1:17" ht="50.1" customHeight="1" x14ac:dyDescent="0.2">
      <c r="A476" s="2">
        <v>469</v>
      </c>
      <c r="B476" s="3" t="s">
        <v>2436</v>
      </c>
      <c r="C476" s="3" t="s">
        <v>2437</v>
      </c>
      <c r="D476" s="27" t="s">
        <v>476</v>
      </c>
      <c r="E476" s="27">
        <v>25063999</v>
      </c>
      <c r="F476" s="26" t="s">
        <v>714</v>
      </c>
      <c r="G476" s="36" t="s">
        <v>867</v>
      </c>
      <c r="H476" s="27" t="s">
        <v>1353</v>
      </c>
      <c r="I476" s="27" t="s">
        <v>1657</v>
      </c>
      <c r="J476" s="27" t="s">
        <v>1725</v>
      </c>
      <c r="K476" s="47">
        <v>9439680</v>
      </c>
      <c r="L476" s="27" t="s">
        <v>2035</v>
      </c>
      <c r="M476" s="55" t="s">
        <v>1780</v>
      </c>
      <c r="N476" s="34" t="s">
        <v>2092</v>
      </c>
      <c r="O476" s="27" t="s">
        <v>2417</v>
      </c>
      <c r="P476" s="27" t="s">
        <v>2434</v>
      </c>
      <c r="Q476" s="85"/>
    </row>
    <row r="477" spans="1:17" ht="50.1" customHeight="1" x14ac:dyDescent="0.2">
      <c r="A477" s="2">
        <v>470</v>
      </c>
      <c r="B477" s="3" t="s">
        <v>2436</v>
      </c>
      <c r="C477" s="3" t="s">
        <v>2437</v>
      </c>
      <c r="D477" s="27" t="s">
        <v>477</v>
      </c>
      <c r="E477" s="27">
        <v>1090149667</v>
      </c>
      <c r="F477" s="26" t="s">
        <v>715</v>
      </c>
      <c r="G477" s="36" t="s">
        <v>867</v>
      </c>
      <c r="H477" s="27" t="s">
        <v>1300</v>
      </c>
      <c r="I477" s="27" t="s">
        <v>1657</v>
      </c>
      <c r="J477" s="27" t="s">
        <v>1731</v>
      </c>
      <c r="K477" s="47">
        <v>1111592902</v>
      </c>
      <c r="L477" s="27" t="s">
        <v>2052</v>
      </c>
      <c r="M477" s="55" t="s">
        <v>1784</v>
      </c>
      <c r="N477" s="34" t="s">
        <v>2092</v>
      </c>
      <c r="O477" s="27" t="s">
        <v>2417</v>
      </c>
      <c r="P477" s="27" t="s">
        <v>2434</v>
      </c>
      <c r="Q477" s="85"/>
    </row>
    <row r="478" spans="1:17" ht="50.1" customHeight="1" x14ac:dyDescent="0.2">
      <c r="A478" s="2">
        <v>471</v>
      </c>
      <c r="B478" s="3" t="s">
        <v>2436</v>
      </c>
      <c r="C478" s="3" t="s">
        <v>2437</v>
      </c>
      <c r="D478" s="27" t="s">
        <v>478</v>
      </c>
      <c r="E478" s="27">
        <v>18532236</v>
      </c>
      <c r="F478" s="26" t="s">
        <v>714</v>
      </c>
      <c r="G478" s="36" t="s">
        <v>868</v>
      </c>
      <c r="H478" s="27" t="s">
        <v>1354</v>
      </c>
      <c r="I478" s="27" t="s">
        <v>1701</v>
      </c>
      <c r="J478" s="27" t="s">
        <v>1725</v>
      </c>
      <c r="K478" s="47">
        <v>15753521</v>
      </c>
      <c r="L478" s="27" t="s">
        <v>2035</v>
      </c>
      <c r="M478" s="55" t="s">
        <v>1780</v>
      </c>
      <c r="N478" s="34" t="s">
        <v>2092</v>
      </c>
      <c r="O478" s="27" t="s">
        <v>2417</v>
      </c>
      <c r="P478" s="27" t="s">
        <v>2434</v>
      </c>
      <c r="Q478" s="85"/>
    </row>
    <row r="479" spans="1:17" ht="50.1" customHeight="1" x14ac:dyDescent="0.2">
      <c r="A479" s="2">
        <v>472</v>
      </c>
      <c r="B479" s="3" t="s">
        <v>2436</v>
      </c>
      <c r="C479" s="3" t="s">
        <v>2437</v>
      </c>
      <c r="D479" s="27" t="s">
        <v>479</v>
      </c>
      <c r="E479" s="27"/>
      <c r="F479" s="26" t="s">
        <v>743</v>
      </c>
      <c r="G479" s="36" t="s">
        <v>869</v>
      </c>
      <c r="H479" s="27" t="s">
        <v>1355</v>
      </c>
      <c r="I479" s="27" t="s">
        <v>1701</v>
      </c>
      <c r="J479" s="27" t="s">
        <v>1731</v>
      </c>
      <c r="K479" s="66">
        <v>1095395000</v>
      </c>
      <c r="L479" s="27" t="s">
        <v>1934</v>
      </c>
      <c r="M479" s="55" t="s">
        <v>1784</v>
      </c>
      <c r="N479" s="34" t="s">
        <v>2092</v>
      </c>
      <c r="O479" s="27" t="s">
        <v>2241</v>
      </c>
      <c r="P479" s="27" t="s">
        <v>2434</v>
      </c>
      <c r="Q479" s="85"/>
    </row>
    <row r="480" spans="1:17" ht="50.1" customHeight="1" x14ac:dyDescent="0.2">
      <c r="A480" s="2">
        <v>473</v>
      </c>
      <c r="B480" s="3" t="s">
        <v>2436</v>
      </c>
      <c r="C480" s="3" t="s">
        <v>2437</v>
      </c>
      <c r="D480" s="27" t="s">
        <v>480</v>
      </c>
      <c r="E480" s="27">
        <v>24955769</v>
      </c>
      <c r="F480" s="27" t="s">
        <v>714</v>
      </c>
      <c r="G480" s="36" t="s">
        <v>870</v>
      </c>
      <c r="H480" s="27" t="s">
        <v>1356</v>
      </c>
      <c r="I480" s="27" t="s">
        <v>1708</v>
      </c>
      <c r="J480" s="27" t="s">
        <v>1725</v>
      </c>
      <c r="K480" s="47">
        <v>80516549</v>
      </c>
      <c r="L480" s="27" t="s">
        <v>2035</v>
      </c>
      <c r="M480" s="55" t="s">
        <v>1780</v>
      </c>
      <c r="N480" s="34" t="s">
        <v>2092</v>
      </c>
      <c r="O480" s="27" t="s">
        <v>2417</v>
      </c>
      <c r="P480" s="27" t="s">
        <v>2434</v>
      </c>
      <c r="Q480" s="85"/>
    </row>
    <row r="481" spans="1:17" ht="50.1" customHeight="1" x14ac:dyDescent="0.2">
      <c r="A481" s="2">
        <v>474</v>
      </c>
      <c r="B481" s="3" t="s">
        <v>2436</v>
      </c>
      <c r="C481" s="3" t="s">
        <v>2437</v>
      </c>
      <c r="D481" s="27" t="s">
        <v>481</v>
      </c>
      <c r="E481" s="27"/>
      <c r="F481" s="27" t="s">
        <v>744</v>
      </c>
      <c r="G481" s="36" t="s">
        <v>871</v>
      </c>
      <c r="H481" s="27" t="s">
        <v>1357</v>
      </c>
      <c r="I481" s="27" t="s">
        <v>1708</v>
      </c>
      <c r="J481" s="27" t="s">
        <v>1773</v>
      </c>
      <c r="K481" s="47">
        <v>0</v>
      </c>
      <c r="L481" s="27" t="s">
        <v>2053</v>
      </c>
      <c r="M481" s="55" t="s">
        <v>2054</v>
      </c>
      <c r="N481" s="34" t="s">
        <v>2092</v>
      </c>
      <c r="O481" s="81" t="s">
        <v>2460</v>
      </c>
      <c r="P481" s="27" t="s">
        <v>2439</v>
      </c>
      <c r="Q481" s="80" t="s">
        <v>2459</v>
      </c>
    </row>
    <row r="482" spans="1:17" ht="50.1" customHeight="1" x14ac:dyDescent="0.2">
      <c r="A482" s="2">
        <v>475</v>
      </c>
      <c r="B482" s="3" t="s">
        <v>2436</v>
      </c>
      <c r="C482" s="3" t="s">
        <v>2437</v>
      </c>
      <c r="D482" s="27" t="s">
        <v>482</v>
      </c>
      <c r="E482" s="27"/>
      <c r="F482" s="27" t="s">
        <v>744</v>
      </c>
      <c r="G482" s="36" t="s">
        <v>871</v>
      </c>
      <c r="H482" s="27" t="s">
        <v>1358</v>
      </c>
      <c r="I482" s="27" t="s">
        <v>1708</v>
      </c>
      <c r="J482" s="27" t="s">
        <v>1745</v>
      </c>
      <c r="K482" s="47">
        <v>0</v>
      </c>
      <c r="L482" s="27" t="s">
        <v>2053</v>
      </c>
      <c r="M482" s="55" t="s">
        <v>2054</v>
      </c>
      <c r="N482" s="34" t="s">
        <v>2092</v>
      </c>
      <c r="O482" s="90" t="s">
        <v>2483</v>
      </c>
      <c r="P482" s="27" t="s">
        <v>2439</v>
      </c>
      <c r="Q482" s="85"/>
    </row>
    <row r="483" spans="1:17" ht="50.1" customHeight="1" x14ac:dyDescent="0.2">
      <c r="A483" s="2">
        <v>476</v>
      </c>
      <c r="B483" s="3" t="s">
        <v>2436</v>
      </c>
      <c r="C483" s="3" t="s">
        <v>2437</v>
      </c>
      <c r="D483" s="27" t="s">
        <v>483</v>
      </c>
      <c r="E483" s="27">
        <v>24411281</v>
      </c>
      <c r="F483" s="27" t="s">
        <v>714</v>
      </c>
      <c r="G483" s="36" t="s">
        <v>871</v>
      </c>
      <c r="H483" s="27" t="s">
        <v>1359</v>
      </c>
      <c r="I483" s="27" t="s">
        <v>1708</v>
      </c>
      <c r="J483" s="27" t="s">
        <v>1724</v>
      </c>
      <c r="K483" s="47">
        <v>123591317</v>
      </c>
      <c r="L483" s="27" t="s">
        <v>2035</v>
      </c>
      <c r="M483" s="55" t="s">
        <v>1780</v>
      </c>
      <c r="N483" s="34" t="s">
        <v>2092</v>
      </c>
      <c r="O483" s="27" t="s">
        <v>2417</v>
      </c>
      <c r="P483" s="27" t="s">
        <v>2434</v>
      </c>
      <c r="Q483" s="85"/>
    </row>
    <row r="484" spans="1:17" ht="50.1" customHeight="1" x14ac:dyDescent="0.2">
      <c r="A484" s="2">
        <v>477</v>
      </c>
      <c r="B484" s="3" t="s">
        <v>2436</v>
      </c>
      <c r="C484" s="3" t="s">
        <v>2437</v>
      </c>
      <c r="D484" s="27" t="s">
        <v>484</v>
      </c>
      <c r="E484" s="27">
        <v>25159094</v>
      </c>
      <c r="F484" s="27" t="s">
        <v>714</v>
      </c>
      <c r="G484" s="36" t="s">
        <v>871</v>
      </c>
      <c r="H484" s="27" t="s">
        <v>1360</v>
      </c>
      <c r="I484" s="27" t="s">
        <v>1708</v>
      </c>
      <c r="J484" s="27" t="s">
        <v>1724</v>
      </c>
      <c r="K484" s="47">
        <v>247802922</v>
      </c>
      <c r="L484" s="27" t="s">
        <v>2035</v>
      </c>
      <c r="M484" s="55" t="s">
        <v>1780</v>
      </c>
      <c r="N484" s="34" t="s">
        <v>2092</v>
      </c>
      <c r="O484" s="27" t="s">
        <v>2417</v>
      </c>
      <c r="P484" s="27" t="s">
        <v>2434</v>
      </c>
      <c r="Q484" s="85"/>
    </row>
    <row r="485" spans="1:17" ht="50.1" customHeight="1" x14ac:dyDescent="0.2">
      <c r="A485" s="2">
        <v>478</v>
      </c>
      <c r="B485" s="3" t="s">
        <v>2436</v>
      </c>
      <c r="C485" s="3" t="s">
        <v>2437</v>
      </c>
      <c r="D485" s="27" t="s">
        <v>485</v>
      </c>
      <c r="E485" s="27">
        <v>18592816</v>
      </c>
      <c r="F485" s="27" t="s">
        <v>714</v>
      </c>
      <c r="G485" s="36" t="s">
        <v>871</v>
      </c>
      <c r="H485" s="27" t="s">
        <v>1361</v>
      </c>
      <c r="I485" s="27" t="s">
        <v>1709</v>
      </c>
      <c r="J485" s="27" t="s">
        <v>1725</v>
      </c>
      <c r="K485" s="47">
        <v>40131729</v>
      </c>
      <c r="L485" s="27" t="s">
        <v>2035</v>
      </c>
      <c r="M485" s="55" t="s">
        <v>1780</v>
      </c>
      <c r="N485" s="34" t="s">
        <v>2092</v>
      </c>
      <c r="O485" s="27" t="s">
        <v>2417</v>
      </c>
      <c r="P485" s="27" t="s">
        <v>2434</v>
      </c>
      <c r="Q485" s="85"/>
    </row>
    <row r="486" spans="1:17" ht="50.1" customHeight="1" x14ac:dyDescent="0.2">
      <c r="A486" s="2">
        <v>479</v>
      </c>
      <c r="B486" s="3" t="s">
        <v>2436</v>
      </c>
      <c r="C486" s="3" t="s">
        <v>2437</v>
      </c>
      <c r="D486" s="27" t="s">
        <v>486</v>
      </c>
      <c r="E486" s="27">
        <v>94226632</v>
      </c>
      <c r="F486" s="27" t="s">
        <v>714</v>
      </c>
      <c r="G486" s="36" t="s">
        <v>871</v>
      </c>
      <c r="H486" s="27" t="s">
        <v>1362</v>
      </c>
      <c r="I486" s="27" t="s">
        <v>1653</v>
      </c>
      <c r="J486" s="27" t="s">
        <v>1725</v>
      </c>
      <c r="K486" s="47">
        <v>10022516</v>
      </c>
      <c r="L486" s="27" t="s">
        <v>2035</v>
      </c>
      <c r="M486" s="55" t="s">
        <v>1780</v>
      </c>
      <c r="N486" s="34" t="s">
        <v>2092</v>
      </c>
      <c r="O486" s="27" t="s">
        <v>2417</v>
      </c>
      <c r="P486" s="27" t="s">
        <v>2434</v>
      </c>
      <c r="Q486" s="85"/>
    </row>
    <row r="487" spans="1:17" ht="50.1" customHeight="1" x14ac:dyDescent="0.2">
      <c r="A487" s="2">
        <v>480</v>
      </c>
      <c r="B487" s="3" t="s">
        <v>2436</v>
      </c>
      <c r="C487" s="3" t="s">
        <v>2437</v>
      </c>
      <c r="D487" s="27" t="s">
        <v>487</v>
      </c>
      <c r="E487" s="27">
        <v>5946576</v>
      </c>
      <c r="F487" s="27" t="s">
        <v>714</v>
      </c>
      <c r="G487" s="36" t="s">
        <v>871</v>
      </c>
      <c r="H487" s="27" t="s">
        <v>1363</v>
      </c>
      <c r="I487" s="27" t="s">
        <v>1646</v>
      </c>
      <c r="J487" s="27" t="s">
        <v>1725</v>
      </c>
      <c r="K487" s="47">
        <v>124955520</v>
      </c>
      <c r="L487" s="27" t="s">
        <v>2035</v>
      </c>
      <c r="M487" s="55" t="s">
        <v>1780</v>
      </c>
      <c r="N487" s="34" t="s">
        <v>2092</v>
      </c>
      <c r="O487" s="27" t="s">
        <v>2417</v>
      </c>
      <c r="P487" s="27" t="s">
        <v>2434</v>
      </c>
      <c r="Q487" s="85"/>
    </row>
    <row r="488" spans="1:17" ht="50.1" customHeight="1" x14ac:dyDescent="0.2">
      <c r="A488" s="2">
        <v>481</v>
      </c>
      <c r="B488" s="3" t="s">
        <v>2436</v>
      </c>
      <c r="C488" s="3" t="s">
        <v>2437</v>
      </c>
      <c r="D488" s="27" t="s">
        <v>488</v>
      </c>
      <c r="E488" s="27">
        <v>34042559</v>
      </c>
      <c r="F488" s="27" t="s">
        <v>714</v>
      </c>
      <c r="G488" s="36" t="s">
        <v>871</v>
      </c>
      <c r="H488" s="27" t="s">
        <v>1364</v>
      </c>
      <c r="I488" s="27" t="s">
        <v>1646</v>
      </c>
      <c r="J488" s="27" t="s">
        <v>1725</v>
      </c>
      <c r="K488" s="47">
        <v>120570048</v>
      </c>
      <c r="L488" s="27" t="s">
        <v>2035</v>
      </c>
      <c r="M488" s="55" t="s">
        <v>1780</v>
      </c>
      <c r="N488" s="34" t="s">
        <v>2092</v>
      </c>
      <c r="O488" s="27" t="s">
        <v>2417</v>
      </c>
      <c r="P488" s="27" t="s">
        <v>2434</v>
      </c>
      <c r="Q488" s="85"/>
    </row>
    <row r="489" spans="1:17" ht="50.1" customHeight="1" x14ac:dyDescent="0.2">
      <c r="A489" s="2">
        <v>482</v>
      </c>
      <c r="B489" s="3" t="s">
        <v>2436</v>
      </c>
      <c r="C489" s="3" t="s">
        <v>2437</v>
      </c>
      <c r="D489" s="27" t="s">
        <v>489</v>
      </c>
      <c r="E489" s="27">
        <v>42088335</v>
      </c>
      <c r="F489" s="27" t="s">
        <v>714</v>
      </c>
      <c r="G489" s="36" t="s">
        <v>871</v>
      </c>
      <c r="H489" s="27" t="s">
        <v>1365</v>
      </c>
      <c r="I489" s="27" t="s">
        <v>1646</v>
      </c>
      <c r="J489" s="27" t="s">
        <v>1725</v>
      </c>
      <c r="K489" s="47">
        <v>70698177</v>
      </c>
      <c r="L489" s="27" t="s">
        <v>2035</v>
      </c>
      <c r="M489" s="55" t="s">
        <v>1780</v>
      </c>
      <c r="N489" s="34" t="s">
        <v>2092</v>
      </c>
      <c r="O489" s="27" t="s">
        <v>2417</v>
      </c>
      <c r="P489" s="27" t="s">
        <v>2434</v>
      </c>
      <c r="Q489" s="85"/>
    </row>
    <row r="490" spans="1:17" ht="50.1" customHeight="1" x14ac:dyDescent="0.2">
      <c r="A490" s="2">
        <v>483</v>
      </c>
      <c r="B490" s="3" t="s">
        <v>2436</v>
      </c>
      <c r="C490" s="3" t="s">
        <v>2437</v>
      </c>
      <c r="D490" s="27" t="s">
        <v>490</v>
      </c>
      <c r="E490" s="27">
        <v>18602180</v>
      </c>
      <c r="F490" s="27" t="s">
        <v>714</v>
      </c>
      <c r="G490" s="36" t="s">
        <v>871</v>
      </c>
      <c r="H490" s="27" t="s">
        <v>1366</v>
      </c>
      <c r="I490" s="27" t="s">
        <v>1646</v>
      </c>
      <c r="J490" s="27" t="s">
        <v>1725</v>
      </c>
      <c r="K490" s="47">
        <v>119173192</v>
      </c>
      <c r="L490" s="27" t="s">
        <v>2035</v>
      </c>
      <c r="M490" s="55" t="s">
        <v>1780</v>
      </c>
      <c r="N490" s="34" t="s">
        <v>2092</v>
      </c>
      <c r="O490" s="27" t="s">
        <v>2417</v>
      </c>
      <c r="P490" s="27" t="s">
        <v>2434</v>
      </c>
      <c r="Q490" s="85"/>
    </row>
    <row r="491" spans="1:17" ht="50.1" customHeight="1" x14ac:dyDescent="0.2">
      <c r="A491" s="2">
        <v>484</v>
      </c>
      <c r="B491" s="3" t="s">
        <v>2436</v>
      </c>
      <c r="C491" s="3" t="s">
        <v>2437</v>
      </c>
      <c r="D491" s="27" t="s">
        <v>491</v>
      </c>
      <c r="E491" s="27">
        <v>25001083</v>
      </c>
      <c r="F491" s="27" t="s">
        <v>714</v>
      </c>
      <c r="G491" s="36" t="s">
        <v>871</v>
      </c>
      <c r="H491" s="27" t="s">
        <v>1367</v>
      </c>
      <c r="I491" s="27" t="s">
        <v>1698</v>
      </c>
      <c r="J491" s="27" t="s">
        <v>1725</v>
      </c>
      <c r="K491" s="47">
        <v>10717108</v>
      </c>
      <c r="L491" s="27" t="s">
        <v>2035</v>
      </c>
      <c r="M491" s="55" t="s">
        <v>1780</v>
      </c>
      <c r="N491" s="34" t="s">
        <v>2092</v>
      </c>
      <c r="O491" s="27" t="s">
        <v>2417</v>
      </c>
      <c r="P491" s="27" t="s">
        <v>2434</v>
      </c>
      <c r="Q491" s="85"/>
    </row>
    <row r="492" spans="1:17" ht="50.1" customHeight="1" x14ac:dyDescent="0.2">
      <c r="A492" s="2">
        <v>485</v>
      </c>
      <c r="B492" s="3" t="s">
        <v>2436</v>
      </c>
      <c r="C492" s="3" t="s">
        <v>2437</v>
      </c>
      <c r="D492" s="27" t="s">
        <v>492</v>
      </c>
      <c r="E492" s="27">
        <v>38219157</v>
      </c>
      <c r="F492" s="27" t="s">
        <v>714</v>
      </c>
      <c r="G492" s="36" t="s">
        <v>872</v>
      </c>
      <c r="H492" s="27" t="s">
        <v>1368</v>
      </c>
      <c r="I492" s="27" t="s">
        <v>1708</v>
      </c>
      <c r="J492" s="27" t="s">
        <v>1725</v>
      </c>
      <c r="K492" s="47">
        <v>102257964</v>
      </c>
      <c r="L492" s="27" t="s">
        <v>2035</v>
      </c>
      <c r="M492" s="55" t="s">
        <v>1780</v>
      </c>
      <c r="N492" s="34" t="s">
        <v>2092</v>
      </c>
      <c r="O492" s="27" t="s">
        <v>2417</v>
      </c>
      <c r="P492" s="27" t="s">
        <v>2434</v>
      </c>
      <c r="Q492" s="85"/>
    </row>
    <row r="493" spans="1:17" ht="50.1" customHeight="1" x14ac:dyDescent="0.2">
      <c r="A493" s="2">
        <v>486</v>
      </c>
      <c r="B493" s="3" t="s">
        <v>2436</v>
      </c>
      <c r="C493" s="3" t="s">
        <v>2437</v>
      </c>
      <c r="D493" s="27" t="s">
        <v>493</v>
      </c>
      <c r="E493" s="27">
        <v>24943227</v>
      </c>
      <c r="F493" s="27" t="s">
        <v>714</v>
      </c>
      <c r="G493" s="36" t="s">
        <v>872</v>
      </c>
      <c r="H493" s="27" t="s">
        <v>1369</v>
      </c>
      <c r="I493" s="27" t="s">
        <v>1708</v>
      </c>
      <c r="J493" s="27" t="s">
        <v>1725</v>
      </c>
      <c r="K493" s="47">
        <v>158696910</v>
      </c>
      <c r="L493" s="27" t="s">
        <v>2035</v>
      </c>
      <c r="M493" s="55" t="s">
        <v>1780</v>
      </c>
      <c r="N493" s="34" t="s">
        <v>2092</v>
      </c>
      <c r="O493" s="27" t="s">
        <v>2417</v>
      </c>
      <c r="P493" s="27" t="s">
        <v>2434</v>
      </c>
      <c r="Q493" s="85"/>
    </row>
    <row r="494" spans="1:17" ht="50.1" customHeight="1" x14ac:dyDescent="0.2">
      <c r="A494" s="2">
        <v>487</v>
      </c>
      <c r="B494" s="3" t="s">
        <v>2436</v>
      </c>
      <c r="C494" s="3" t="s">
        <v>2437</v>
      </c>
      <c r="D494" s="27" t="s">
        <v>494</v>
      </c>
      <c r="E494" s="27">
        <v>25191505</v>
      </c>
      <c r="F494" s="27" t="s">
        <v>714</v>
      </c>
      <c r="G494" s="36" t="s">
        <v>872</v>
      </c>
      <c r="H494" s="27" t="s">
        <v>1370</v>
      </c>
      <c r="I494" s="27" t="s">
        <v>1708</v>
      </c>
      <c r="J494" s="27" t="s">
        <v>1725</v>
      </c>
      <c r="K494" s="47">
        <v>261358145</v>
      </c>
      <c r="L494" s="27" t="s">
        <v>2035</v>
      </c>
      <c r="M494" s="55" t="s">
        <v>1780</v>
      </c>
      <c r="N494" s="34" t="s">
        <v>2092</v>
      </c>
      <c r="O494" s="27" t="s">
        <v>2417</v>
      </c>
      <c r="P494" s="27" t="s">
        <v>2434</v>
      </c>
      <c r="Q494" s="85"/>
    </row>
    <row r="495" spans="1:17" ht="50.1" customHeight="1" x14ac:dyDescent="0.2">
      <c r="A495" s="2">
        <v>488</v>
      </c>
      <c r="B495" s="3" t="s">
        <v>2436</v>
      </c>
      <c r="C495" s="3" t="s">
        <v>2437</v>
      </c>
      <c r="D495" s="27" t="s">
        <v>495</v>
      </c>
      <c r="E495" s="27">
        <v>281752</v>
      </c>
      <c r="F495" s="27" t="s">
        <v>714</v>
      </c>
      <c r="G495" s="36" t="s">
        <v>872</v>
      </c>
      <c r="H495" s="27" t="s">
        <v>1371</v>
      </c>
      <c r="I495" s="27" t="s">
        <v>1708</v>
      </c>
      <c r="J495" s="27" t="s">
        <v>1725</v>
      </c>
      <c r="K495" s="47">
        <v>219102105</v>
      </c>
      <c r="L495" s="27" t="s">
        <v>2035</v>
      </c>
      <c r="M495" s="55" t="s">
        <v>1780</v>
      </c>
      <c r="N495" s="34" t="s">
        <v>2092</v>
      </c>
      <c r="O495" s="27" t="s">
        <v>2417</v>
      </c>
      <c r="P495" s="27" t="s">
        <v>2434</v>
      </c>
      <c r="Q495" s="85"/>
    </row>
    <row r="496" spans="1:17" ht="50.1" customHeight="1" x14ac:dyDescent="0.2">
      <c r="A496" s="2">
        <v>489</v>
      </c>
      <c r="B496" s="3" t="s">
        <v>2436</v>
      </c>
      <c r="C496" s="3" t="s">
        <v>2437</v>
      </c>
      <c r="D496" s="27" t="s">
        <v>496</v>
      </c>
      <c r="E496" s="27">
        <v>42050745</v>
      </c>
      <c r="F496" s="27" t="s">
        <v>714</v>
      </c>
      <c r="G496" s="36" t="s">
        <v>872</v>
      </c>
      <c r="H496" s="27" t="s">
        <v>1372</v>
      </c>
      <c r="I496" s="27" t="s">
        <v>1708</v>
      </c>
      <c r="J496" s="27" t="s">
        <v>1725</v>
      </c>
      <c r="K496" s="47">
        <v>250289516</v>
      </c>
      <c r="L496" s="27" t="s">
        <v>2035</v>
      </c>
      <c r="M496" s="55" t="s">
        <v>1780</v>
      </c>
      <c r="N496" s="34" t="s">
        <v>2092</v>
      </c>
      <c r="O496" s="27" t="s">
        <v>2417</v>
      </c>
      <c r="P496" s="27" t="s">
        <v>2434</v>
      </c>
      <c r="Q496" s="85"/>
    </row>
    <row r="497" spans="1:17" ht="50.1" customHeight="1" x14ac:dyDescent="0.2">
      <c r="A497" s="2">
        <v>490</v>
      </c>
      <c r="B497" s="3" t="s">
        <v>2436</v>
      </c>
      <c r="C497" s="3" t="s">
        <v>2437</v>
      </c>
      <c r="D497" s="27" t="s">
        <v>497</v>
      </c>
      <c r="E497" s="27">
        <v>25159588</v>
      </c>
      <c r="F497" s="27" t="s">
        <v>714</v>
      </c>
      <c r="G497" s="36" t="s">
        <v>872</v>
      </c>
      <c r="H497" s="27" t="s">
        <v>1373</v>
      </c>
      <c r="I497" s="27" t="s">
        <v>1708</v>
      </c>
      <c r="J497" s="27" t="s">
        <v>1725</v>
      </c>
      <c r="K497" s="47">
        <v>258492436</v>
      </c>
      <c r="L497" s="27" t="s">
        <v>2035</v>
      </c>
      <c r="M497" s="55" t="s">
        <v>1780</v>
      </c>
      <c r="N497" s="34" t="s">
        <v>2092</v>
      </c>
      <c r="O497" s="27" t="s">
        <v>2417</v>
      </c>
      <c r="P497" s="27" t="s">
        <v>2434</v>
      </c>
      <c r="Q497" s="85"/>
    </row>
    <row r="498" spans="1:17" ht="50.1" customHeight="1" x14ac:dyDescent="0.2">
      <c r="A498" s="2">
        <v>491</v>
      </c>
      <c r="B498" s="3" t="s">
        <v>2436</v>
      </c>
      <c r="C498" s="3" t="s">
        <v>2437</v>
      </c>
      <c r="D498" s="27" t="s">
        <v>498</v>
      </c>
      <c r="E498" s="27">
        <v>4503877</v>
      </c>
      <c r="F498" s="27" t="s">
        <v>714</v>
      </c>
      <c r="G498" s="36" t="s">
        <v>872</v>
      </c>
      <c r="H498" s="27" t="s">
        <v>1374</v>
      </c>
      <c r="I498" s="27" t="s">
        <v>1708</v>
      </c>
      <c r="J498" s="27" t="s">
        <v>1725</v>
      </c>
      <c r="K498" s="47">
        <v>91252251</v>
      </c>
      <c r="L498" s="27" t="s">
        <v>2035</v>
      </c>
      <c r="M498" s="55" t="s">
        <v>1780</v>
      </c>
      <c r="N498" s="34" t="s">
        <v>2092</v>
      </c>
      <c r="O498" s="27" t="s">
        <v>2417</v>
      </c>
      <c r="P498" s="27" t="s">
        <v>2434</v>
      </c>
      <c r="Q498" s="85"/>
    </row>
    <row r="499" spans="1:17" ht="50.1" customHeight="1" x14ac:dyDescent="0.2">
      <c r="A499" s="2">
        <v>492</v>
      </c>
      <c r="B499" s="3" t="s">
        <v>2436</v>
      </c>
      <c r="C499" s="3" t="s">
        <v>2437</v>
      </c>
      <c r="D499" s="27" t="s">
        <v>499</v>
      </c>
      <c r="E499" s="27">
        <v>18530179</v>
      </c>
      <c r="F499" s="27" t="s">
        <v>714</v>
      </c>
      <c r="G499" s="36" t="s">
        <v>872</v>
      </c>
      <c r="H499" s="27" t="s">
        <v>1375</v>
      </c>
      <c r="I499" s="27" t="s">
        <v>1708</v>
      </c>
      <c r="J499" s="27" t="s">
        <v>1725</v>
      </c>
      <c r="K499" s="47">
        <v>130129985</v>
      </c>
      <c r="L499" s="27" t="s">
        <v>2035</v>
      </c>
      <c r="M499" s="55" t="s">
        <v>1780</v>
      </c>
      <c r="N499" s="34" t="s">
        <v>2092</v>
      </c>
      <c r="O499" s="27" t="s">
        <v>2417</v>
      </c>
      <c r="P499" s="27" t="s">
        <v>2434</v>
      </c>
      <c r="Q499" s="85"/>
    </row>
    <row r="500" spans="1:17" ht="50.1" customHeight="1" x14ac:dyDescent="0.2">
      <c r="A500" s="2">
        <v>493</v>
      </c>
      <c r="B500" s="3" t="s">
        <v>2436</v>
      </c>
      <c r="C500" s="3" t="s">
        <v>2437</v>
      </c>
      <c r="D500" s="27" t="s">
        <v>500</v>
      </c>
      <c r="E500" s="27">
        <v>4459085</v>
      </c>
      <c r="F500" s="27" t="s">
        <v>714</v>
      </c>
      <c r="G500" s="36" t="s">
        <v>872</v>
      </c>
      <c r="H500" s="27" t="s">
        <v>1376</v>
      </c>
      <c r="I500" s="27" t="s">
        <v>1708</v>
      </c>
      <c r="J500" s="27" t="s">
        <v>1725</v>
      </c>
      <c r="K500" s="47">
        <v>133812245</v>
      </c>
      <c r="L500" s="27" t="s">
        <v>2035</v>
      </c>
      <c r="M500" s="55" t="s">
        <v>1780</v>
      </c>
      <c r="N500" s="34" t="s">
        <v>2092</v>
      </c>
      <c r="O500" s="27" t="s">
        <v>2417</v>
      </c>
      <c r="P500" s="27" t="s">
        <v>2434</v>
      </c>
      <c r="Q500" s="85"/>
    </row>
    <row r="501" spans="1:17" ht="50.1" customHeight="1" x14ac:dyDescent="0.2">
      <c r="A501" s="2">
        <v>494</v>
      </c>
      <c r="B501" s="3" t="s">
        <v>2436</v>
      </c>
      <c r="C501" s="3" t="s">
        <v>2437</v>
      </c>
      <c r="D501" s="27" t="s">
        <v>501</v>
      </c>
      <c r="E501" s="27">
        <v>25037219</v>
      </c>
      <c r="F501" s="27" t="s">
        <v>714</v>
      </c>
      <c r="G501" s="36" t="s">
        <v>872</v>
      </c>
      <c r="H501" s="27" t="s">
        <v>1377</v>
      </c>
      <c r="I501" s="27" t="s">
        <v>1708</v>
      </c>
      <c r="J501" s="27" t="s">
        <v>1725</v>
      </c>
      <c r="K501" s="47">
        <v>70670669</v>
      </c>
      <c r="L501" s="27" t="s">
        <v>2035</v>
      </c>
      <c r="M501" s="55" t="s">
        <v>1780</v>
      </c>
      <c r="N501" s="34" t="s">
        <v>2092</v>
      </c>
      <c r="O501" s="27" t="s">
        <v>2417</v>
      </c>
      <c r="P501" s="27" t="s">
        <v>2434</v>
      </c>
      <c r="Q501" s="85"/>
    </row>
    <row r="502" spans="1:17" ht="50.1" customHeight="1" x14ac:dyDescent="0.2">
      <c r="A502" s="2">
        <v>495</v>
      </c>
      <c r="B502" s="3" t="s">
        <v>2436</v>
      </c>
      <c r="C502" s="3" t="s">
        <v>2437</v>
      </c>
      <c r="D502" s="27" t="s">
        <v>502</v>
      </c>
      <c r="E502" s="27">
        <v>25161037</v>
      </c>
      <c r="F502" s="27" t="s">
        <v>714</v>
      </c>
      <c r="G502" s="36" t="s">
        <v>872</v>
      </c>
      <c r="H502" s="27" t="s">
        <v>1378</v>
      </c>
      <c r="I502" s="27" t="s">
        <v>1708</v>
      </c>
      <c r="J502" s="27" t="s">
        <v>1725</v>
      </c>
      <c r="K502" s="47">
        <v>161500203</v>
      </c>
      <c r="L502" s="27" t="s">
        <v>2035</v>
      </c>
      <c r="M502" s="55" t="s">
        <v>1780</v>
      </c>
      <c r="N502" s="34" t="s">
        <v>2092</v>
      </c>
      <c r="O502" s="27" t="s">
        <v>2417</v>
      </c>
      <c r="P502" s="27" t="s">
        <v>2434</v>
      </c>
      <c r="Q502" s="85"/>
    </row>
    <row r="503" spans="1:17" ht="50.1" customHeight="1" x14ac:dyDescent="0.2">
      <c r="A503" s="2">
        <v>496</v>
      </c>
      <c r="B503" s="3" t="s">
        <v>2436</v>
      </c>
      <c r="C503" s="3" t="s">
        <v>2437</v>
      </c>
      <c r="D503" s="27" t="s">
        <v>503</v>
      </c>
      <c r="E503" s="27">
        <v>5981305</v>
      </c>
      <c r="F503" s="27" t="s">
        <v>714</v>
      </c>
      <c r="G503" s="36" t="s">
        <v>872</v>
      </c>
      <c r="H503" s="27" t="s">
        <v>1379</v>
      </c>
      <c r="I503" s="27" t="s">
        <v>1708</v>
      </c>
      <c r="J503" s="27" t="s">
        <v>1725</v>
      </c>
      <c r="K503" s="47">
        <v>126866878</v>
      </c>
      <c r="L503" s="27" t="s">
        <v>2035</v>
      </c>
      <c r="M503" s="55" t="s">
        <v>1780</v>
      </c>
      <c r="N503" s="34" t="s">
        <v>2092</v>
      </c>
      <c r="O503" s="27" t="s">
        <v>2417</v>
      </c>
      <c r="P503" s="27" t="s">
        <v>2434</v>
      </c>
      <c r="Q503" s="85"/>
    </row>
    <row r="504" spans="1:17" ht="50.1" customHeight="1" x14ac:dyDescent="0.2">
      <c r="A504" s="2">
        <v>497</v>
      </c>
      <c r="B504" s="3" t="s">
        <v>2436</v>
      </c>
      <c r="C504" s="3" t="s">
        <v>2437</v>
      </c>
      <c r="D504" s="27" t="s">
        <v>504</v>
      </c>
      <c r="E504" s="27">
        <v>25034861</v>
      </c>
      <c r="F504" s="27" t="s">
        <v>714</v>
      </c>
      <c r="G504" s="36" t="s">
        <v>872</v>
      </c>
      <c r="H504" s="27" t="s">
        <v>1380</v>
      </c>
      <c r="I504" s="27" t="s">
        <v>1708</v>
      </c>
      <c r="J504" s="27" t="s">
        <v>1725</v>
      </c>
      <c r="K504" s="47">
        <v>123217747</v>
      </c>
      <c r="L504" s="27" t="s">
        <v>2035</v>
      </c>
      <c r="M504" s="55" t="s">
        <v>1780</v>
      </c>
      <c r="N504" s="34" t="s">
        <v>2092</v>
      </c>
      <c r="O504" s="27" t="s">
        <v>2417</v>
      </c>
      <c r="P504" s="27" t="s">
        <v>2434</v>
      </c>
      <c r="Q504" s="85"/>
    </row>
    <row r="505" spans="1:17" ht="50.1" customHeight="1" x14ac:dyDescent="0.2">
      <c r="A505" s="2">
        <v>498</v>
      </c>
      <c r="B505" s="3" t="s">
        <v>2436</v>
      </c>
      <c r="C505" s="3" t="s">
        <v>2437</v>
      </c>
      <c r="D505" s="27" t="s">
        <v>505</v>
      </c>
      <c r="E505" s="27">
        <v>25155932</v>
      </c>
      <c r="F505" s="27" t="s">
        <v>714</v>
      </c>
      <c r="G505" s="36" t="s">
        <v>872</v>
      </c>
      <c r="H505" s="27" t="s">
        <v>1381</v>
      </c>
      <c r="I505" s="27" t="s">
        <v>1708</v>
      </c>
      <c r="J505" s="27" t="s">
        <v>1725</v>
      </c>
      <c r="K505" s="47">
        <v>50602750</v>
      </c>
      <c r="L505" s="27" t="s">
        <v>2035</v>
      </c>
      <c r="M505" s="55" t="s">
        <v>1780</v>
      </c>
      <c r="N505" s="34" t="s">
        <v>2092</v>
      </c>
      <c r="O505" s="27" t="s">
        <v>2417</v>
      </c>
      <c r="P505" s="27" t="s">
        <v>2434</v>
      </c>
      <c r="Q505" s="85"/>
    </row>
    <row r="506" spans="1:17" ht="50.1" customHeight="1" x14ac:dyDescent="0.2">
      <c r="A506" s="2">
        <v>499</v>
      </c>
      <c r="B506" s="3" t="s">
        <v>2436</v>
      </c>
      <c r="C506" s="3" t="s">
        <v>2437</v>
      </c>
      <c r="D506" s="27" t="s">
        <v>506</v>
      </c>
      <c r="E506" s="27">
        <v>25158988</v>
      </c>
      <c r="F506" s="27" t="s">
        <v>714</v>
      </c>
      <c r="G506" s="36" t="s">
        <v>872</v>
      </c>
      <c r="H506" s="27" t="s">
        <v>1382</v>
      </c>
      <c r="I506" s="27" t="s">
        <v>1708</v>
      </c>
      <c r="J506" s="27" t="s">
        <v>1725</v>
      </c>
      <c r="K506" s="47">
        <v>138914769</v>
      </c>
      <c r="L506" s="27" t="s">
        <v>2035</v>
      </c>
      <c r="M506" s="55" t="s">
        <v>1780</v>
      </c>
      <c r="N506" s="34" t="s">
        <v>2092</v>
      </c>
      <c r="O506" s="27" t="s">
        <v>2417</v>
      </c>
      <c r="P506" s="27" t="s">
        <v>2434</v>
      </c>
      <c r="Q506" s="85"/>
    </row>
    <row r="507" spans="1:17" ht="50.1" customHeight="1" x14ac:dyDescent="0.2">
      <c r="A507" s="2">
        <v>500</v>
      </c>
      <c r="B507" s="3" t="s">
        <v>2436</v>
      </c>
      <c r="C507" s="3" t="s">
        <v>2437</v>
      </c>
      <c r="D507" s="27" t="s">
        <v>507</v>
      </c>
      <c r="E507" s="27">
        <v>31378588</v>
      </c>
      <c r="F507" s="27" t="s">
        <v>714</v>
      </c>
      <c r="G507" s="36" t="s">
        <v>872</v>
      </c>
      <c r="H507" s="27" t="s">
        <v>1367</v>
      </c>
      <c r="I507" s="27" t="s">
        <v>1708</v>
      </c>
      <c r="J507" s="27" t="s">
        <v>1725</v>
      </c>
      <c r="K507" s="47">
        <v>54375945</v>
      </c>
      <c r="L507" s="27" t="s">
        <v>2017</v>
      </c>
      <c r="M507" s="55" t="s">
        <v>1780</v>
      </c>
      <c r="N507" s="34" t="s">
        <v>2092</v>
      </c>
      <c r="O507" s="27" t="s">
        <v>2417</v>
      </c>
      <c r="P507" s="27" t="s">
        <v>2434</v>
      </c>
      <c r="Q507" s="85"/>
    </row>
    <row r="508" spans="1:17" ht="50.1" customHeight="1" x14ac:dyDescent="0.2">
      <c r="A508" s="2">
        <v>501</v>
      </c>
      <c r="B508" s="3" t="s">
        <v>2436</v>
      </c>
      <c r="C508" s="3" t="s">
        <v>2437</v>
      </c>
      <c r="D508" s="27" t="s">
        <v>508</v>
      </c>
      <c r="E508" s="27">
        <v>42081864</v>
      </c>
      <c r="F508" s="27" t="s">
        <v>714</v>
      </c>
      <c r="G508" s="36" t="s">
        <v>872</v>
      </c>
      <c r="H508" s="27" t="s">
        <v>1383</v>
      </c>
      <c r="I508" s="27" t="s">
        <v>1708</v>
      </c>
      <c r="J508" s="27" t="s">
        <v>1725</v>
      </c>
      <c r="K508" s="47">
        <v>105709997</v>
      </c>
      <c r="L508" s="27" t="s">
        <v>2035</v>
      </c>
      <c r="M508" s="55" t="s">
        <v>1780</v>
      </c>
      <c r="N508" s="34" t="s">
        <v>2092</v>
      </c>
      <c r="O508" s="27" t="s">
        <v>2417</v>
      </c>
      <c r="P508" s="27" t="s">
        <v>2434</v>
      </c>
      <c r="Q508" s="85"/>
    </row>
    <row r="509" spans="1:17" ht="50.1" customHeight="1" x14ac:dyDescent="0.2">
      <c r="A509" s="2">
        <v>502</v>
      </c>
      <c r="B509" s="3" t="s">
        <v>2436</v>
      </c>
      <c r="C509" s="3" t="s">
        <v>2437</v>
      </c>
      <c r="D509" s="27" t="s">
        <v>509</v>
      </c>
      <c r="E509" s="27">
        <v>25157746</v>
      </c>
      <c r="F509" s="27" t="s">
        <v>714</v>
      </c>
      <c r="G509" s="36" t="s">
        <v>872</v>
      </c>
      <c r="H509" s="27" t="s">
        <v>1384</v>
      </c>
      <c r="I509" s="27" t="s">
        <v>1708</v>
      </c>
      <c r="J509" s="27" t="s">
        <v>1725</v>
      </c>
      <c r="K509" s="47">
        <v>63351163</v>
      </c>
      <c r="L509" s="27" t="s">
        <v>2035</v>
      </c>
      <c r="M509" s="55" t="s">
        <v>1780</v>
      </c>
      <c r="N509" s="34" t="s">
        <v>2092</v>
      </c>
      <c r="O509" s="27" t="s">
        <v>2417</v>
      </c>
      <c r="P509" s="27" t="s">
        <v>2434</v>
      </c>
      <c r="Q509" s="85"/>
    </row>
    <row r="510" spans="1:17" ht="50.1" customHeight="1" x14ac:dyDescent="0.2">
      <c r="A510" s="2">
        <v>503</v>
      </c>
      <c r="B510" s="3" t="s">
        <v>2436</v>
      </c>
      <c r="C510" s="3" t="s">
        <v>2437</v>
      </c>
      <c r="D510" s="27" t="s">
        <v>510</v>
      </c>
      <c r="E510" s="27">
        <v>10195491</v>
      </c>
      <c r="F510" s="27" t="s">
        <v>714</v>
      </c>
      <c r="G510" s="36" t="s">
        <v>872</v>
      </c>
      <c r="H510" s="27" t="s">
        <v>1385</v>
      </c>
      <c r="I510" s="27" t="s">
        <v>1708</v>
      </c>
      <c r="J510" s="27" t="s">
        <v>1725</v>
      </c>
      <c r="K510" s="47">
        <v>68604468</v>
      </c>
      <c r="L510" s="27" t="s">
        <v>2035</v>
      </c>
      <c r="M510" s="55" t="s">
        <v>1780</v>
      </c>
      <c r="N510" s="34" t="s">
        <v>2092</v>
      </c>
      <c r="O510" s="27" t="s">
        <v>2417</v>
      </c>
      <c r="P510" s="27" t="s">
        <v>2434</v>
      </c>
      <c r="Q510" s="85"/>
    </row>
    <row r="511" spans="1:17" ht="50.1" customHeight="1" x14ac:dyDescent="0.2">
      <c r="A511" s="2">
        <v>504</v>
      </c>
      <c r="B511" s="3" t="s">
        <v>2436</v>
      </c>
      <c r="C511" s="3" t="s">
        <v>2437</v>
      </c>
      <c r="D511" s="27" t="s">
        <v>511</v>
      </c>
      <c r="E511" s="27">
        <v>25056585</v>
      </c>
      <c r="F511" s="27" t="s">
        <v>714</v>
      </c>
      <c r="G511" s="36" t="s">
        <v>872</v>
      </c>
      <c r="H511" s="27" t="s">
        <v>1386</v>
      </c>
      <c r="I511" s="27" t="s">
        <v>1708</v>
      </c>
      <c r="J511" s="27" t="s">
        <v>1725</v>
      </c>
      <c r="K511" s="47">
        <v>153450342</v>
      </c>
      <c r="L511" s="27" t="s">
        <v>2035</v>
      </c>
      <c r="M511" s="55" t="s">
        <v>1780</v>
      </c>
      <c r="N511" s="34" t="s">
        <v>2092</v>
      </c>
      <c r="O511" s="27" t="s">
        <v>2417</v>
      </c>
      <c r="P511" s="27" t="s">
        <v>2434</v>
      </c>
      <c r="Q511" s="85"/>
    </row>
    <row r="512" spans="1:17" ht="50.1" customHeight="1" x14ac:dyDescent="0.2">
      <c r="A512" s="2">
        <v>505</v>
      </c>
      <c r="B512" s="3" t="s">
        <v>2436</v>
      </c>
      <c r="C512" s="3" t="s">
        <v>2437</v>
      </c>
      <c r="D512" s="27" t="s">
        <v>512</v>
      </c>
      <c r="E512" s="27">
        <v>24547198</v>
      </c>
      <c r="F512" s="27" t="s">
        <v>714</v>
      </c>
      <c r="G512" s="36" t="s">
        <v>872</v>
      </c>
      <c r="H512" s="27" t="s">
        <v>1387</v>
      </c>
      <c r="I512" s="27" t="s">
        <v>1708</v>
      </c>
      <c r="J512" s="27" t="s">
        <v>1725</v>
      </c>
      <c r="K512" s="47">
        <v>38253108</v>
      </c>
      <c r="L512" s="27" t="s">
        <v>2035</v>
      </c>
      <c r="M512" s="55" t="s">
        <v>1780</v>
      </c>
      <c r="N512" s="34" t="s">
        <v>2092</v>
      </c>
      <c r="O512" s="27" t="s">
        <v>2417</v>
      </c>
      <c r="P512" s="27" t="s">
        <v>2434</v>
      </c>
      <c r="Q512" s="85"/>
    </row>
    <row r="513" spans="1:17" ht="50.1" customHeight="1" x14ac:dyDescent="0.2">
      <c r="A513" s="2">
        <v>506</v>
      </c>
      <c r="B513" s="3" t="s">
        <v>2436</v>
      </c>
      <c r="C513" s="3" t="s">
        <v>2437</v>
      </c>
      <c r="D513" s="27" t="s">
        <v>513</v>
      </c>
      <c r="E513" s="27">
        <v>1313366</v>
      </c>
      <c r="F513" s="27" t="s">
        <v>714</v>
      </c>
      <c r="G513" s="36" t="s">
        <v>872</v>
      </c>
      <c r="H513" s="27" t="s">
        <v>1388</v>
      </c>
      <c r="I513" s="27" t="s">
        <v>1708</v>
      </c>
      <c r="J513" s="27" t="s">
        <v>1725</v>
      </c>
      <c r="K513" s="47">
        <v>54225299</v>
      </c>
      <c r="L513" s="27" t="s">
        <v>2035</v>
      </c>
      <c r="M513" s="55" t="s">
        <v>1780</v>
      </c>
      <c r="N513" s="34" t="s">
        <v>2092</v>
      </c>
      <c r="O513" s="27" t="s">
        <v>2417</v>
      </c>
      <c r="P513" s="27" t="s">
        <v>2434</v>
      </c>
      <c r="Q513" s="85"/>
    </row>
    <row r="514" spans="1:17" ht="50.1" customHeight="1" x14ac:dyDescent="0.2">
      <c r="A514" s="2">
        <v>507</v>
      </c>
      <c r="B514" s="3" t="s">
        <v>2436</v>
      </c>
      <c r="C514" s="3" t="s">
        <v>2437</v>
      </c>
      <c r="D514" s="27" t="s">
        <v>514</v>
      </c>
      <c r="E514" s="27">
        <v>25165782</v>
      </c>
      <c r="F514" s="27" t="s">
        <v>714</v>
      </c>
      <c r="G514" s="36" t="s">
        <v>872</v>
      </c>
      <c r="H514" s="27" t="s">
        <v>1389</v>
      </c>
      <c r="I514" s="27" t="s">
        <v>1708</v>
      </c>
      <c r="J514" s="27" t="s">
        <v>1725</v>
      </c>
      <c r="K514" s="47">
        <v>180423961</v>
      </c>
      <c r="L514" s="27" t="s">
        <v>2035</v>
      </c>
      <c r="M514" s="55" t="s">
        <v>1780</v>
      </c>
      <c r="N514" s="34" t="s">
        <v>2092</v>
      </c>
      <c r="O514" s="27" t="s">
        <v>2417</v>
      </c>
      <c r="P514" s="27" t="s">
        <v>2434</v>
      </c>
      <c r="Q514" s="85"/>
    </row>
    <row r="515" spans="1:17" ht="50.1" customHeight="1" x14ac:dyDescent="0.2">
      <c r="A515" s="2">
        <v>508</v>
      </c>
      <c r="B515" s="3" t="s">
        <v>2436</v>
      </c>
      <c r="C515" s="3" t="s">
        <v>2437</v>
      </c>
      <c r="D515" s="27" t="s">
        <v>515</v>
      </c>
      <c r="E515" s="27">
        <v>25035768</v>
      </c>
      <c r="F515" s="27" t="s">
        <v>714</v>
      </c>
      <c r="G515" s="36" t="s">
        <v>872</v>
      </c>
      <c r="H515" s="27" t="s">
        <v>1390</v>
      </c>
      <c r="I515" s="27" t="s">
        <v>1708</v>
      </c>
      <c r="J515" s="27" t="s">
        <v>1725</v>
      </c>
      <c r="K515" s="47">
        <v>248740604</v>
      </c>
      <c r="L515" s="27" t="s">
        <v>2035</v>
      </c>
      <c r="M515" s="55" t="s">
        <v>1780</v>
      </c>
      <c r="N515" s="34" t="s">
        <v>2092</v>
      </c>
      <c r="O515" s="27" t="s">
        <v>2417</v>
      </c>
      <c r="P515" s="27" t="s">
        <v>2434</v>
      </c>
      <c r="Q515" s="85"/>
    </row>
    <row r="516" spans="1:17" ht="50.1" customHeight="1" x14ac:dyDescent="0.2">
      <c r="A516" s="2">
        <v>509</v>
      </c>
      <c r="B516" s="3" t="s">
        <v>2436</v>
      </c>
      <c r="C516" s="3" t="s">
        <v>2437</v>
      </c>
      <c r="D516" s="27" t="s">
        <v>516</v>
      </c>
      <c r="E516" s="27">
        <v>24411124</v>
      </c>
      <c r="F516" s="27" t="s">
        <v>714</v>
      </c>
      <c r="G516" s="36" t="s">
        <v>872</v>
      </c>
      <c r="H516" s="27" t="s">
        <v>1391</v>
      </c>
      <c r="I516" s="27" t="s">
        <v>1708</v>
      </c>
      <c r="J516" s="27" t="s">
        <v>1725</v>
      </c>
      <c r="K516" s="47">
        <v>261949330</v>
      </c>
      <c r="L516" s="27" t="s">
        <v>2035</v>
      </c>
      <c r="M516" s="55" t="s">
        <v>1780</v>
      </c>
      <c r="N516" s="34" t="s">
        <v>2092</v>
      </c>
      <c r="O516" s="27" t="s">
        <v>2417</v>
      </c>
      <c r="P516" s="27" t="s">
        <v>2434</v>
      </c>
      <c r="Q516" s="85"/>
    </row>
    <row r="517" spans="1:17" ht="50.1" customHeight="1" x14ac:dyDescent="0.2">
      <c r="A517" s="2">
        <v>510</v>
      </c>
      <c r="B517" s="3" t="s">
        <v>2436</v>
      </c>
      <c r="C517" s="3" t="s">
        <v>2437</v>
      </c>
      <c r="D517" s="27" t="s">
        <v>517</v>
      </c>
      <c r="E517" s="27">
        <v>9815702</v>
      </c>
      <c r="F517" s="27" t="s">
        <v>714</v>
      </c>
      <c r="G517" s="36" t="s">
        <v>872</v>
      </c>
      <c r="H517" s="27" t="s">
        <v>1392</v>
      </c>
      <c r="I517" s="27" t="s">
        <v>1708</v>
      </c>
      <c r="J517" s="27" t="s">
        <v>1725</v>
      </c>
      <c r="K517" s="47">
        <v>243323999</v>
      </c>
      <c r="L517" s="27" t="s">
        <v>2035</v>
      </c>
      <c r="M517" s="55" t="s">
        <v>1780</v>
      </c>
      <c r="N517" s="34" t="s">
        <v>2092</v>
      </c>
      <c r="O517" s="27" t="s">
        <v>2417</v>
      </c>
      <c r="P517" s="27" t="s">
        <v>2434</v>
      </c>
      <c r="Q517" s="85"/>
    </row>
    <row r="518" spans="1:17" ht="50.1" customHeight="1" x14ac:dyDescent="0.2">
      <c r="A518" s="2">
        <v>511</v>
      </c>
      <c r="B518" s="3" t="s">
        <v>2436</v>
      </c>
      <c r="C518" s="3" t="s">
        <v>2437</v>
      </c>
      <c r="D518" s="27" t="s">
        <v>518</v>
      </c>
      <c r="E518" s="27">
        <v>14871314</v>
      </c>
      <c r="F518" s="27" t="s">
        <v>714</v>
      </c>
      <c r="G518" s="36" t="s">
        <v>872</v>
      </c>
      <c r="H518" s="27" t="s">
        <v>1393</v>
      </c>
      <c r="I518" s="27" t="s">
        <v>1708</v>
      </c>
      <c r="J518" s="27" t="s">
        <v>1725</v>
      </c>
      <c r="K518" s="47">
        <v>24528041</v>
      </c>
      <c r="L518" s="27" t="s">
        <v>2035</v>
      </c>
      <c r="M518" s="55" t="s">
        <v>1780</v>
      </c>
      <c r="N518" s="34" t="s">
        <v>2092</v>
      </c>
      <c r="O518" s="27" t="s">
        <v>2417</v>
      </c>
      <c r="P518" s="27" t="s">
        <v>2434</v>
      </c>
      <c r="Q518" s="85"/>
    </row>
    <row r="519" spans="1:17" ht="50.1" customHeight="1" x14ac:dyDescent="0.2">
      <c r="A519" s="2">
        <v>512</v>
      </c>
      <c r="B519" s="3" t="s">
        <v>2436</v>
      </c>
      <c r="C519" s="3" t="s">
        <v>2437</v>
      </c>
      <c r="D519" s="27" t="s">
        <v>519</v>
      </c>
      <c r="E519" s="27">
        <v>32480319</v>
      </c>
      <c r="F519" s="27" t="s">
        <v>714</v>
      </c>
      <c r="G519" s="36" t="s">
        <v>872</v>
      </c>
      <c r="H519" s="27" t="s">
        <v>1394</v>
      </c>
      <c r="I519" s="27" t="s">
        <v>1708</v>
      </c>
      <c r="J519" s="27" t="s">
        <v>1725</v>
      </c>
      <c r="K519" s="47">
        <v>97390039</v>
      </c>
      <c r="L519" s="27" t="s">
        <v>2035</v>
      </c>
      <c r="M519" s="55" t="s">
        <v>1780</v>
      </c>
      <c r="N519" s="34" t="s">
        <v>2092</v>
      </c>
      <c r="O519" s="27" t="s">
        <v>2417</v>
      </c>
      <c r="P519" s="27" t="s">
        <v>2434</v>
      </c>
      <c r="Q519" s="85"/>
    </row>
    <row r="520" spans="1:17" ht="50.1" customHeight="1" x14ac:dyDescent="0.2">
      <c r="A520" s="2">
        <v>513</v>
      </c>
      <c r="B520" s="3" t="s">
        <v>2436</v>
      </c>
      <c r="C520" s="3" t="s">
        <v>2437</v>
      </c>
      <c r="D520" s="27" t="s">
        <v>520</v>
      </c>
      <c r="E520" s="27">
        <v>42050460</v>
      </c>
      <c r="F520" s="27" t="s">
        <v>714</v>
      </c>
      <c r="G520" s="36" t="s">
        <v>872</v>
      </c>
      <c r="H520" s="27" t="s">
        <v>1395</v>
      </c>
      <c r="I520" s="27" t="s">
        <v>1708</v>
      </c>
      <c r="J520" s="27" t="s">
        <v>1725</v>
      </c>
      <c r="K520" s="47">
        <v>58296689</v>
      </c>
      <c r="L520" s="27" t="s">
        <v>2035</v>
      </c>
      <c r="M520" s="55" t="s">
        <v>1780</v>
      </c>
      <c r="N520" s="34" t="s">
        <v>2092</v>
      </c>
      <c r="O520" s="27" t="s">
        <v>2417</v>
      </c>
      <c r="P520" s="27" t="s">
        <v>2434</v>
      </c>
      <c r="Q520" s="85"/>
    </row>
    <row r="521" spans="1:17" ht="50.1" customHeight="1" x14ac:dyDescent="0.2">
      <c r="A521" s="2">
        <v>514</v>
      </c>
      <c r="B521" s="3" t="s">
        <v>2436</v>
      </c>
      <c r="C521" s="3" t="s">
        <v>2437</v>
      </c>
      <c r="D521" s="27" t="s">
        <v>521</v>
      </c>
      <c r="E521" s="27">
        <v>24941150</v>
      </c>
      <c r="F521" s="27" t="s">
        <v>714</v>
      </c>
      <c r="G521" s="36" t="s">
        <v>872</v>
      </c>
      <c r="H521" s="27" t="s">
        <v>1396</v>
      </c>
      <c r="I521" s="27" t="s">
        <v>1708</v>
      </c>
      <c r="J521" s="27" t="s">
        <v>1725</v>
      </c>
      <c r="K521" s="47">
        <v>123771828</v>
      </c>
      <c r="L521" s="27" t="s">
        <v>2035</v>
      </c>
      <c r="M521" s="55" t="s">
        <v>1780</v>
      </c>
      <c r="N521" s="34" t="s">
        <v>2092</v>
      </c>
      <c r="O521" s="27" t="s">
        <v>2417</v>
      </c>
      <c r="P521" s="27" t="s">
        <v>2434</v>
      </c>
      <c r="Q521" s="85"/>
    </row>
    <row r="522" spans="1:17" ht="50.1" customHeight="1" x14ac:dyDescent="0.2">
      <c r="A522" s="2">
        <v>515</v>
      </c>
      <c r="B522" s="3" t="s">
        <v>2436</v>
      </c>
      <c r="C522" s="3" t="s">
        <v>2437</v>
      </c>
      <c r="D522" s="27" t="s">
        <v>522</v>
      </c>
      <c r="E522" s="27">
        <v>25165064</v>
      </c>
      <c r="F522" s="27" t="s">
        <v>714</v>
      </c>
      <c r="G522" s="36" t="s">
        <v>872</v>
      </c>
      <c r="H522" s="27" t="s">
        <v>1397</v>
      </c>
      <c r="I522" s="27" t="s">
        <v>1708</v>
      </c>
      <c r="J522" s="27" t="s">
        <v>1725</v>
      </c>
      <c r="K522" s="47">
        <v>136297857</v>
      </c>
      <c r="L522" s="27" t="s">
        <v>2035</v>
      </c>
      <c r="M522" s="55" t="s">
        <v>1780</v>
      </c>
      <c r="N522" s="34" t="s">
        <v>2092</v>
      </c>
      <c r="O522" s="27" t="s">
        <v>2417</v>
      </c>
      <c r="P522" s="27" t="s">
        <v>2434</v>
      </c>
      <c r="Q522" s="85"/>
    </row>
    <row r="523" spans="1:17" ht="50.1" customHeight="1" x14ac:dyDescent="0.2">
      <c r="A523" s="2">
        <v>516</v>
      </c>
      <c r="B523" s="3" t="s">
        <v>2436</v>
      </c>
      <c r="C523" s="3" t="s">
        <v>2437</v>
      </c>
      <c r="D523" s="27" t="s">
        <v>523</v>
      </c>
      <c r="E523" s="27">
        <v>4390654</v>
      </c>
      <c r="F523" s="27" t="s">
        <v>714</v>
      </c>
      <c r="G523" s="36" t="s">
        <v>872</v>
      </c>
      <c r="H523" s="27" t="s">
        <v>1398</v>
      </c>
      <c r="I523" s="27" t="s">
        <v>1708</v>
      </c>
      <c r="J523" s="27" t="s">
        <v>1725</v>
      </c>
      <c r="K523" s="47"/>
      <c r="L523" s="27" t="s">
        <v>2035</v>
      </c>
      <c r="M523" s="55" t="s">
        <v>1780</v>
      </c>
      <c r="N523" s="34" t="s">
        <v>2092</v>
      </c>
      <c r="O523" s="27" t="s">
        <v>2417</v>
      </c>
      <c r="P523" s="27" t="s">
        <v>2434</v>
      </c>
      <c r="Q523" s="85"/>
    </row>
    <row r="524" spans="1:17" ht="50.1" customHeight="1" x14ac:dyDescent="0.2">
      <c r="A524" s="2">
        <v>517</v>
      </c>
      <c r="B524" s="3" t="s">
        <v>2436</v>
      </c>
      <c r="C524" s="3" t="s">
        <v>2437</v>
      </c>
      <c r="D524" s="27" t="s">
        <v>524</v>
      </c>
      <c r="E524" s="27">
        <v>4576408</v>
      </c>
      <c r="F524" s="27" t="s">
        <v>714</v>
      </c>
      <c r="G524" s="36" t="s">
        <v>872</v>
      </c>
      <c r="H524" s="27" t="s">
        <v>1399</v>
      </c>
      <c r="I524" s="27" t="s">
        <v>1708</v>
      </c>
      <c r="J524" s="27" t="s">
        <v>1725</v>
      </c>
      <c r="K524" s="47">
        <v>115027738</v>
      </c>
      <c r="L524" s="27" t="s">
        <v>2035</v>
      </c>
      <c r="M524" s="55" t="s">
        <v>1780</v>
      </c>
      <c r="N524" s="34" t="s">
        <v>2092</v>
      </c>
      <c r="O524" s="27" t="s">
        <v>2417</v>
      </c>
      <c r="P524" s="27" t="s">
        <v>2434</v>
      </c>
      <c r="Q524" s="85"/>
    </row>
    <row r="525" spans="1:17" ht="50.1" customHeight="1" x14ac:dyDescent="0.2">
      <c r="A525" s="2">
        <v>518</v>
      </c>
      <c r="B525" s="3" t="s">
        <v>2436</v>
      </c>
      <c r="C525" s="3" t="s">
        <v>2437</v>
      </c>
      <c r="D525" s="27" t="s">
        <v>525</v>
      </c>
      <c r="E525" s="27">
        <v>19182104</v>
      </c>
      <c r="F525" s="27" t="s">
        <v>714</v>
      </c>
      <c r="G525" s="36" t="s">
        <v>872</v>
      </c>
      <c r="H525" s="27" t="s">
        <v>1400</v>
      </c>
      <c r="I525" s="27" t="s">
        <v>1708</v>
      </c>
      <c r="J525" s="27" t="s">
        <v>1725</v>
      </c>
      <c r="K525" s="47">
        <v>250719489</v>
      </c>
      <c r="L525" s="27" t="s">
        <v>2035</v>
      </c>
      <c r="M525" s="55" t="s">
        <v>1780</v>
      </c>
      <c r="N525" s="34" t="s">
        <v>2092</v>
      </c>
      <c r="O525" s="27" t="s">
        <v>2417</v>
      </c>
      <c r="P525" s="27" t="s">
        <v>2434</v>
      </c>
      <c r="Q525" s="85"/>
    </row>
    <row r="526" spans="1:17" ht="50.1" customHeight="1" x14ac:dyDescent="0.2">
      <c r="A526" s="2">
        <v>519</v>
      </c>
      <c r="B526" s="3" t="s">
        <v>2436</v>
      </c>
      <c r="C526" s="3" t="s">
        <v>2437</v>
      </c>
      <c r="D526" s="27" t="s">
        <v>526</v>
      </c>
      <c r="E526" s="27">
        <v>10144697</v>
      </c>
      <c r="F526" s="27" t="s">
        <v>714</v>
      </c>
      <c r="G526" s="36" t="s">
        <v>872</v>
      </c>
      <c r="H526" s="27" t="s">
        <v>1401</v>
      </c>
      <c r="I526" s="27" t="s">
        <v>1708</v>
      </c>
      <c r="J526" s="27" t="s">
        <v>1725</v>
      </c>
      <c r="K526" s="47">
        <v>52275152</v>
      </c>
      <c r="L526" s="27" t="s">
        <v>2035</v>
      </c>
      <c r="M526" s="55" t="s">
        <v>1780</v>
      </c>
      <c r="N526" s="34" t="s">
        <v>2092</v>
      </c>
      <c r="O526" s="27" t="s">
        <v>2417</v>
      </c>
      <c r="P526" s="27" t="s">
        <v>2434</v>
      </c>
      <c r="Q526" s="85"/>
    </row>
    <row r="527" spans="1:17" ht="50.1" customHeight="1" x14ac:dyDescent="0.2">
      <c r="A527" s="2">
        <v>520</v>
      </c>
      <c r="B527" s="3" t="s">
        <v>2436</v>
      </c>
      <c r="C527" s="3" t="s">
        <v>2437</v>
      </c>
      <c r="D527" s="27" t="s">
        <v>527</v>
      </c>
      <c r="E527" s="27">
        <v>25154487</v>
      </c>
      <c r="F527" s="27" t="s">
        <v>714</v>
      </c>
      <c r="G527" s="36" t="s">
        <v>872</v>
      </c>
      <c r="H527" s="27" t="s">
        <v>1402</v>
      </c>
      <c r="I527" s="27" t="s">
        <v>1708</v>
      </c>
      <c r="J527" s="27" t="s">
        <v>1725</v>
      </c>
      <c r="K527" s="47">
        <v>122638580</v>
      </c>
      <c r="L527" s="27" t="s">
        <v>2035</v>
      </c>
      <c r="M527" s="55" t="s">
        <v>1780</v>
      </c>
      <c r="N527" s="34" t="s">
        <v>2092</v>
      </c>
      <c r="O527" s="27" t="s">
        <v>2417</v>
      </c>
      <c r="P527" s="27" t="s">
        <v>2434</v>
      </c>
      <c r="Q527" s="85"/>
    </row>
    <row r="528" spans="1:17" ht="50.1" customHeight="1" x14ac:dyDescent="0.2">
      <c r="A528" s="2">
        <v>521</v>
      </c>
      <c r="B528" s="3" t="s">
        <v>2436</v>
      </c>
      <c r="C528" s="3" t="s">
        <v>2437</v>
      </c>
      <c r="D528" s="27" t="s">
        <v>528</v>
      </c>
      <c r="E528" s="27">
        <v>42056918</v>
      </c>
      <c r="F528" s="27" t="s">
        <v>714</v>
      </c>
      <c r="G528" s="36" t="s">
        <v>873</v>
      </c>
      <c r="H528" s="27" t="s">
        <v>1403</v>
      </c>
      <c r="I528" s="27" t="s">
        <v>1648</v>
      </c>
      <c r="J528" s="27" t="s">
        <v>1725</v>
      </c>
      <c r="K528" s="47">
        <v>8650721</v>
      </c>
      <c r="L528" s="27" t="s">
        <v>2035</v>
      </c>
      <c r="M528" s="55" t="s">
        <v>1780</v>
      </c>
      <c r="N528" s="34" t="s">
        <v>2092</v>
      </c>
      <c r="O528" s="27" t="s">
        <v>2417</v>
      </c>
      <c r="P528" s="27" t="s">
        <v>2434</v>
      </c>
      <c r="Q528" s="85"/>
    </row>
    <row r="529" spans="1:17" ht="50.1" customHeight="1" x14ac:dyDescent="0.2">
      <c r="A529" s="2">
        <v>522</v>
      </c>
      <c r="B529" s="3" t="s">
        <v>2436</v>
      </c>
      <c r="C529" s="3" t="s">
        <v>2437</v>
      </c>
      <c r="D529" s="27" t="s">
        <v>529</v>
      </c>
      <c r="E529" s="27">
        <v>25034908</v>
      </c>
      <c r="F529" s="27" t="s">
        <v>714</v>
      </c>
      <c r="G529" s="36" t="s">
        <v>873</v>
      </c>
      <c r="H529" s="27" t="s">
        <v>1404</v>
      </c>
      <c r="I529" s="27" t="s">
        <v>1648</v>
      </c>
      <c r="J529" s="27" t="s">
        <v>1725</v>
      </c>
      <c r="K529" s="47">
        <v>244503450</v>
      </c>
      <c r="L529" s="27" t="s">
        <v>2035</v>
      </c>
      <c r="M529" s="55" t="s">
        <v>1780</v>
      </c>
      <c r="N529" s="34" t="s">
        <v>2092</v>
      </c>
      <c r="O529" s="27" t="s">
        <v>2417</v>
      </c>
      <c r="P529" s="27" t="s">
        <v>2434</v>
      </c>
      <c r="Q529" s="85"/>
    </row>
    <row r="530" spans="1:17" ht="50.1" customHeight="1" x14ac:dyDescent="0.2">
      <c r="A530" s="2">
        <v>523</v>
      </c>
      <c r="B530" s="3" t="s">
        <v>2436</v>
      </c>
      <c r="C530" s="3" t="s">
        <v>2437</v>
      </c>
      <c r="D530" s="27" t="s">
        <v>530</v>
      </c>
      <c r="E530" s="27">
        <v>34040180</v>
      </c>
      <c r="F530" s="27" t="s">
        <v>714</v>
      </c>
      <c r="G530" s="36" t="s">
        <v>873</v>
      </c>
      <c r="H530" s="27" t="s">
        <v>1405</v>
      </c>
      <c r="I530" s="27" t="s">
        <v>1646</v>
      </c>
      <c r="J530" s="27" t="s">
        <v>1725</v>
      </c>
      <c r="K530" s="47">
        <v>90129469</v>
      </c>
      <c r="L530" s="27" t="s">
        <v>2035</v>
      </c>
      <c r="M530" s="55" t="s">
        <v>1780</v>
      </c>
      <c r="N530" s="34" t="s">
        <v>2092</v>
      </c>
      <c r="O530" s="27" t="s">
        <v>2417</v>
      </c>
      <c r="P530" s="27" t="s">
        <v>2434</v>
      </c>
      <c r="Q530" s="85"/>
    </row>
    <row r="531" spans="1:17" ht="50.1" customHeight="1" x14ac:dyDescent="0.2">
      <c r="A531" s="2">
        <v>524</v>
      </c>
      <c r="B531" s="3" t="s">
        <v>2436</v>
      </c>
      <c r="C531" s="3" t="s">
        <v>2437</v>
      </c>
      <c r="D531" s="27" t="s">
        <v>531</v>
      </c>
      <c r="E531" s="27">
        <v>24410916</v>
      </c>
      <c r="F531" s="27" t="s">
        <v>714</v>
      </c>
      <c r="G531" s="36" t="s">
        <v>873</v>
      </c>
      <c r="H531" s="27" t="s">
        <v>1406</v>
      </c>
      <c r="I531" s="27" t="s">
        <v>1646</v>
      </c>
      <c r="J531" s="27" t="s">
        <v>1725</v>
      </c>
      <c r="K531" s="47">
        <v>161192059</v>
      </c>
      <c r="L531" s="27" t="s">
        <v>2035</v>
      </c>
      <c r="M531" s="55" t="s">
        <v>1780</v>
      </c>
      <c r="N531" s="34" t="s">
        <v>2092</v>
      </c>
      <c r="O531" s="27" t="s">
        <v>2417</v>
      </c>
      <c r="P531" s="27" t="s">
        <v>2434</v>
      </c>
      <c r="Q531" s="85"/>
    </row>
    <row r="532" spans="1:17" ht="50.1" customHeight="1" x14ac:dyDescent="0.2">
      <c r="A532" s="2">
        <v>525</v>
      </c>
      <c r="B532" s="3" t="s">
        <v>2436</v>
      </c>
      <c r="C532" s="3" t="s">
        <v>2437</v>
      </c>
      <c r="D532" s="27" t="s">
        <v>532</v>
      </c>
      <c r="E532" s="27">
        <v>24383869</v>
      </c>
      <c r="F532" s="27" t="s">
        <v>714</v>
      </c>
      <c r="G532" s="36" t="s">
        <v>873</v>
      </c>
      <c r="H532" s="27" t="s">
        <v>1407</v>
      </c>
      <c r="I532" s="27" t="s">
        <v>1646</v>
      </c>
      <c r="J532" s="27" t="s">
        <v>1725</v>
      </c>
      <c r="K532" s="47">
        <v>50408687</v>
      </c>
      <c r="L532" s="27" t="s">
        <v>2055</v>
      </c>
      <c r="M532" s="55" t="s">
        <v>1780</v>
      </c>
      <c r="N532" s="34" t="s">
        <v>2092</v>
      </c>
      <c r="O532" s="27" t="s">
        <v>2417</v>
      </c>
      <c r="P532" s="27" t="s">
        <v>2434</v>
      </c>
      <c r="Q532" s="85"/>
    </row>
    <row r="533" spans="1:17" ht="50.1" customHeight="1" x14ac:dyDescent="0.2">
      <c r="A533" s="2">
        <v>526</v>
      </c>
      <c r="B533" s="3" t="s">
        <v>2436</v>
      </c>
      <c r="C533" s="3" t="s">
        <v>2437</v>
      </c>
      <c r="D533" s="27" t="s">
        <v>533</v>
      </c>
      <c r="E533" s="27">
        <v>9892624</v>
      </c>
      <c r="F533" s="27" t="s">
        <v>714</v>
      </c>
      <c r="G533" s="36" t="s">
        <v>874</v>
      </c>
      <c r="H533" s="27" t="s">
        <v>1396</v>
      </c>
      <c r="I533" s="27" t="s">
        <v>1700</v>
      </c>
      <c r="J533" s="27" t="s">
        <v>1725</v>
      </c>
      <c r="K533" s="47">
        <v>8821498</v>
      </c>
      <c r="L533" s="27" t="s">
        <v>2035</v>
      </c>
      <c r="M533" s="55" t="s">
        <v>1780</v>
      </c>
      <c r="N533" s="34" t="s">
        <v>2092</v>
      </c>
      <c r="O533" s="27" t="s">
        <v>2417</v>
      </c>
      <c r="P533" s="27" t="s">
        <v>2434</v>
      </c>
      <c r="Q533" s="85"/>
    </row>
    <row r="534" spans="1:17" ht="50.1" customHeight="1" x14ac:dyDescent="0.2">
      <c r="A534" s="2">
        <v>527</v>
      </c>
      <c r="B534" s="3" t="s">
        <v>2436</v>
      </c>
      <c r="C534" s="3" t="s">
        <v>2437</v>
      </c>
      <c r="D534" s="27" t="s">
        <v>534</v>
      </c>
      <c r="E534" s="27">
        <v>24759776</v>
      </c>
      <c r="F534" s="27" t="s">
        <v>714</v>
      </c>
      <c r="G534" s="36" t="s">
        <v>875</v>
      </c>
      <c r="H534" s="27" t="s">
        <v>1408</v>
      </c>
      <c r="I534" s="27" t="s">
        <v>1646</v>
      </c>
      <c r="J534" s="27" t="s">
        <v>1725</v>
      </c>
      <c r="K534" s="47">
        <v>34480196</v>
      </c>
      <c r="L534" s="27" t="s">
        <v>2035</v>
      </c>
      <c r="M534" s="55" t="s">
        <v>1780</v>
      </c>
      <c r="N534" s="34" t="s">
        <v>2092</v>
      </c>
      <c r="O534" s="27" t="s">
        <v>2417</v>
      </c>
      <c r="P534" s="27" t="s">
        <v>2434</v>
      </c>
      <c r="Q534" s="85"/>
    </row>
    <row r="535" spans="1:17" ht="50.1" customHeight="1" x14ac:dyDescent="0.2">
      <c r="A535" s="2">
        <v>528</v>
      </c>
      <c r="B535" s="3" t="s">
        <v>2436</v>
      </c>
      <c r="C535" s="3" t="s">
        <v>2437</v>
      </c>
      <c r="D535" s="27" t="s">
        <v>535</v>
      </c>
      <c r="E535" s="27">
        <v>42052408</v>
      </c>
      <c r="F535" s="27" t="s">
        <v>714</v>
      </c>
      <c r="G535" s="36" t="s">
        <v>875</v>
      </c>
      <c r="H535" s="27" t="s">
        <v>1409</v>
      </c>
      <c r="I535" s="27" t="s">
        <v>1646</v>
      </c>
      <c r="J535" s="27" t="s">
        <v>1725</v>
      </c>
      <c r="K535" s="47">
        <v>160225557</v>
      </c>
      <c r="L535" s="27" t="s">
        <v>2035</v>
      </c>
      <c r="M535" s="55" t="s">
        <v>1780</v>
      </c>
      <c r="N535" s="34" t="s">
        <v>2092</v>
      </c>
      <c r="O535" s="27" t="s">
        <v>2417</v>
      </c>
      <c r="P535" s="27" t="s">
        <v>2434</v>
      </c>
      <c r="Q535" s="85"/>
    </row>
    <row r="536" spans="1:17" ht="50.1" customHeight="1" x14ac:dyDescent="0.2">
      <c r="A536" s="2">
        <v>529</v>
      </c>
      <c r="B536" s="3" t="s">
        <v>2436</v>
      </c>
      <c r="C536" s="3" t="s">
        <v>2437</v>
      </c>
      <c r="D536" s="27" t="s">
        <v>536</v>
      </c>
      <c r="E536" s="27">
        <v>24686240</v>
      </c>
      <c r="F536" s="27" t="s">
        <v>714</v>
      </c>
      <c r="G536" s="36" t="s">
        <v>875</v>
      </c>
      <c r="H536" s="27" t="s">
        <v>1410</v>
      </c>
      <c r="I536" s="27" t="s">
        <v>1646</v>
      </c>
      <c r="J536" s="27" t="s">
        <v>1725</v>
      </c>
      <c r="K536" s="47">
        <v>165682555</v>
      </c>
      <c r="L536" s="27" t="s">
        <v>2035</v>
      </c>
      <c r="M536" s="55" t="s">
        <v>1780</v>
      </c>
      <c r="N536" s="34" t="s">
        <v>2092</v>
      </c>
      <c r="O536" s="27" t="s">
        <v>2417</v>
      </c>
      <c r="P536" s="27" t="s">
        <v>2434</v>
      </c>
      <c r="Q536" s="85"/>
    </row>
    <row r="537" spans="1:17" ht="50.1" customHeight="1" x14ac:dyDescent="0.2">
      <c r="A537" s="2">
        <v>530</v>
      </c>
      <c r="B537" s="3" t="s">
        <v>2436</v>
      </c>
      <c r="C537" s="3" t="s">
        <v>2437</v>
      </c>
      <c r="D537" s="27" t="s">
        <v>537</v>
      </c>
      <c r="E537" s="27">
        <v>18612492</v>
      </c>
      <c r="F537" s="27" t="s">
        <v>714</v>
      </c>
      <c r="G537" s="36" t="s">
        <v>875</v>
      </c>
      <c r="H537" s="27" t="s">
        <v>1411</v>
      </c>
      <c r="I537" s="27" t="s">
        <v>1698</v>
      </c>
      <c r="J537" s="27" t="s">
        <v>1725</v>
      </c>
      <c r="K537" s="47">
        <v>10683010</v>
      </c>
      <c r="L537" s="27" t="s">
        <v>2035</v>
      </c>
      <c r="M537" s="55" t="s">
        <v>1780</v>
      </c>
      <c r="N537" s="34" t="s">
        <v>2092</v>
      </c>
      <c r="O537" s="27" t="s">
        <v>2417</v>
      </c>
      <c r="P537" s="27" t="s">
        <v>2434</v>
      </c>
      <c r="Q537" s="85"/>
    </row>
    <row r="538" spans="1:17" ht="50.1" customHeight="1" x14ac:dyDescent="0.2">
      <c r="A538" s="2">
        <v>531</v>
      </c>
      <c r="B538" s="3" t="s">
        <v>2436</v>
      </c>
      <c r="C538" s="3" t="s">
        <v>2437</v>
      </c>
      <c r="D538" s="27" t="s">
        <v>363</v>
      </c>
      <c r="E538" s="27"/>
      <c r="F538" s="27" t="s">
        <v>744</v>
      </c>
      <c r="G538" s="36" t="s">
        <v>876</v>
      </c>
      <c r="H538" s="27" t="s">
        <v>1412</v>
      </c>
      <c r="I538" s="27" t="s">
        <v>1646</v>
      </c>
      <c r="J538" s="27" t="s">
        <v>1749</v>
      </c>
      <c r="K538" s="47">
        <v>0</v>
      </c>
      <c r="L538" s="27" t="s">
        <v>2053</v>
      </c>
      <c r="M538" s="55" t="s">
        <v>1841</v>
      </c>
      <c r="N538" s="34" t="s">
        <v>2092</v>
      </c>
      <c r="O538" s="52" t="s">
        <v>2426</v>
      </c>
      <c r="P538" s="27" t="s">
        <v>2434</v>
      </c>
      <c r="Q538" s="85"/>
    </row>
    <row r="539" spans="1:17" ht="50.1" customHeight="1" x14ac:dyDescent="0.2">
      <c r="A539" s="2">
        <v>532</v>
      </c>
      <c r="B539" s="3" t="s">
        <v>2436</v>
      </c>
      <c r="C539" s="3" t="s">
        <v>2437</v>
      </c>
      <c r="D539" s="27" t="s">
        <v>363</v>
      </c>
      <c r="E539" s="27"/>
      <c r="F539" s="27" t="s">
        <v>744</v>
      </c>
      <c r="G539" s="36" t="s">
        <v>876</v>
      </c>
      <c r="H539" s="27" t="s">
        <v>1413</v>
      </c>
      <c r="I539" s="27" t="s">
        <v>1646</v>
      </c>
      <c r="J539" s="27" t="s">
        <v>1712</v>
      </c>
      <c r="K539" s="47">
        <v>0</v>
      </c>
      <c r="L539" s="27" t="s">
        <v>2053</v>
      </c>
      <c r="M539" s="55" t="s">
        <v>1841</v>
      </c>
      <c r="N539" s="34" t="s">
        <v>2092</v>
      </c>
      <c r="O539" s="78" t="s">
        <v>2454</v>
      </c>
      <c r="P539" s="27" t="s">
        <v>2438</v>
      </c>
      <c r="Q539" s="85"/>
    </row>
    <row r="540" spans="1:17" ht="50.1" customHeight="1" x14ac:dyDescent="0.2">
      <c r="A540" s="2">
        <v>533</v>
      </c>
      <c r="B540" s="3" t="s">
        <v>2436</v>
      </c>
      <c r="C540" s="3" t="s">
        <v>2437</v>
      </c>
      <c r="D540" s="27" t="s">
        <v>538</v>
      </c>
      <c r="E540" s="27">
        <v>18611368</v>
      </c>
      <c r="F540" s="27" t="s">
        <v>714</v>
      </c>
      <c r="G540" s="36" t="s">
        <v>876</v>
      </c>
      <c r="H540" s="27" t="s">
        <v>1414</v>
      </c>
      <c r="I540" s="27" t="s">
        <v>1653</v>
      </c>
      <c r="J540" s="27" t="s">
        <v>1725</v>
      </c>
      <c r="K540" s="47">
        <v>10683010</v>
      </c>
      <c r="L540" s="27" t="s">
        <v>2035</v>
      </c>
      <c r="M540" s="55" t="s">
        <v>1780</v>
      </c>
      <c r="N540" s="34" t="s">
        <v>2092</v>
      </c>
      <c r="O540" s="27" t="s">
        <v>2417</v>
      </c>
      <c r="P540" s="27" t="s">
        <v>2434</v>
      </c>
      <c r="Q540" s="85"/>
    </row>
    <row r="541" spans="1:17" ht="50.1" customHeight="1" x14ac:dyDescent="0.2">
      <c r="A541" s="2">
        <v>534</v>
      </c>
      <c r="B541" s="3" t="s">
        <v>2436</v>
      </c>
      <c r="C541" s="3" t="s">
        <v>2437</v>
      </c>
      <c r="D541" s="27" t="s">
        <v>539</v>
      </c>
      <c r="E541" s="27">
        <v>25156649</v>
      </c>
      <c r="F541" s="27" t="s">
        <v>714</v>
      </c>
      <c r="G541" s="36" t="s">
        <v>877</v>
      </c>
      <c r="H541" s="27" t="s">
        <v>1415</v>
      </c>
      <c r="I541" s="27" t="s">
        <v>1638</v>
      </c>
      <c r="J541" s="27" t="s">
        <v>1725</v>
      </c>
      <c r="K541" s="47">
        <v>32594133</v>
      </c>
      <c r="L541" s="27" t="s">
        <v>2035</v>
      </c>
      <c r="M541" s="55" t="s">
        <v>1780</v>
      </c>
      <c r="N541" s="34" t="s">
        <v>2092</v>
      </c>
      <c r="O541" s="27" t="s">
        <v>2417</v>
      </c>
      <c r="P541" s="27" t="s">
        <v>2434</v>
      </c>
      <c r="Q541" s="85"/>
    </row>
    <row r="542" spans="1:17" ht="50.1" customHeight="1" x14ac:dyDescent="0.2">
      <c r="A542" s="2">
        <v>535</v>
      </c>
      <c r="B542" s="3" t="s">
        <v>2436</v>
      </c>
      <c r="C542" s="3" t="s">
        <v>2437</v>
      </c>
      <c r="D542" s="27" t="s">
        <v>540</v>
      </c>
      <c r="E542" s="27"/>
      <c r="F542" s="32" t="s">
        <v>745</v>
      </c>
      <c r="G542" s="36" t="s">
        <v>877</v>
      </c>
      <c r="H542" s="27" t="s">
        <v>1416</v>
      </c>
      <c r="I542" s="27" t="s">
        <v>1710</v>
      </c>
      <c r="J542" s="27" t="s">
        <v>1745</v>
      </c>
      <c r="K542" s="47">
        <v>653531000</v>
      </c>
      <c r="L542" s="27" t="s">
        <v>2056</v>
      </c>
      <c r="M542" s="55" t="s">
        <v>1931</v>
      </c>
      <c r="N542" s="36" t="s">
        <v>2094</v>
      </c>
      <c r="O542" s="40" t="s">
        <v>2427</v>
      </c>
      <c r="P542" s="27" t="s">
        <v>2434</v>
      </c>
      <c r="Q542" s="85"/>
    </row>
    <row r="543" spans="1:17" ht="50.1" customHeight="1" x14ac:dyDescent="0.2">
      <c r="A543" s="2">
        <v>536</v>
      </c>
      <c r="B543" s="3" t="s">
        <v>2436</v>
      </c>
      <c r="C543" s="3" t="s">
        <v>2437</v>
      </c>
      <c r="D543" s="27" t="s">
        <v>76</v>
      </c>
      <c r="E543" s="27">
        <v>4494319</v>
      </c>
      <c r="F543" s="33" t="s">
        <v>714</v>
      </c>
      <c r="G543" s="36" t="s">
        <v>878</v>
      </c>
      <c r="H543" s="27" t="s">
        <v>1417</v>
      </c>
      <c r="I543" s="27" t="s">
        <v>1646</v>
      </c>
      <c r="J543" s="27" t="s">
        <v>1725</v>
      </c>
      <c r="K543" s="47">
        <v>60520661</v>
      </c>
      <c r="L543" s="27" t="s">
        <v>2035</v>
      </c>
      <c r="M543" s="55" t="s">
        <v>1780</v>
      </c>
      <c r="N543" s="34" t="s">
        <v>2092</v>
      </c>
      <c r="O543" s="27" t="s">
        <v>2417</v>
      </c>
      <c r="P543" s="27" t="s">
        <v>2434</v>
      </c>
      <c r="Q543" s="85"/>
    </row>
    <row r="544" spans="1:17" ht="50.1" customHeight="1" x14ac:dyDescent="0.2">
      <c r="A544" s="2">
        <v>537</v>
      </c>
      <c r="B544" s="3" t="s">
        <v>2436</v>
      </c>
      <c r="C544" s="3" t="s">
        <v>2437</v>
      </c>
      <c r="D544" s="27" t="s">
        <v>541</v>
      </c>
      <c r="E544" s="27">
        <v>18508493</v>
      </c>
      <c r="F544" s="33" t="s">
        <v>714</v>
      </c>
      <c r="G544" s="36" t="s">
        <v>878</v>
      </c>
      <c r="H544" s="27" t="s">
        <v>1418</v>
      </c>
      <c r="I544" s="27" t="s">
        <v>1646</v>
      </c>
      <c r="J544" s="27" t="s">
        <v>1725</v>
      </c>
      <c r="K544" s="47">
        <v>256999542</v>
      </c>
      <c r="L544" s="27" t="s">
        <v>2035</v>
      </c>
      <c r="M544" s="55" t="s">
        <v>1780</v>
      </c>
      <c r="N544" s="34" t="s">
        <v>2092</v>
      </c>
      <c r="O544" s="27" t="s">
        <v>2417</v>
      </c>
      <c r="P544" s="27" t="s">
        <v>2434</v>
      </c>
      <c r="Q544" s="85"/>
    </row>
    <row r="545" spans="1:17" ht="50.1" customHeight="1" x14ac:dyDescent="0.2">
      <c r="A545" s="2">
        <v>538</v>
      </c>
      <c r="B545" s="3" t="s">
        <v>2436</v>
      </c>
      <c r="C545" s="3" t="s">
        <v>2437</v>
      </c>
      <c r="D545" s="27" t="s">
        <v>542</v>
      </c>
      <c r="E545" s="27">
        <v>24545075</v>
      </c>
      <c r="F545" s="33" t="s">
        <v>714</v>
      </c>
      <c r="G545" s="36" t="s">
        <v>878</v>
      </c>
      <c r="H545" s="27" t="s">
        <v>1419</v>
      </c>
      <c r="I545" s="27" t="s">
        <v>1646</v>
      </c>
      <c r="J545" s="27" t="s">
        <v>1725</v>
      </c>
      <c r="K545" s="47">
        <v>82944925</v>
      </c>
      <c r="L545" s="27" t="s">
        <v>2035</v>
      </c>
      <c r="M545" s="55" t="s">
        <v>1780</v>
      </c>
      <c r="N545" s="34" t="s">
        <v>2092</v>
      </c>
      <c r="O545" s="27" t="s">
        <v>2417</v>
      </c>
      <c r="P545" s="27" t="s">
        <v>2434</v>
      </c>
      <c r="Q545" s="85"/>
    </row>
    <row r="546" spans="1:17" ht="50.1" customHeight="1" x14ac:dyDescent="0.2">
      <c r="A546" s="2">
        <v>539</v>
      </c>
      <c r="B546" s="3" t="s">
        <v>2436</v>
      </c>
      <c r="C546" s="3" t="s">
        <v>2437</v>
      </c>
      <c r="D546" s="27" t="s">
        <v>543</v>
      </c>
      <c r="E546" s="27">
        <v>24951742</v>
      </c>
      <c r="F546" s="33" t="s">
        <v>714</v>
      </c>
      <c r="G546" s="36" t="s">
        <v>878</v>
      </c>
      <c r="H546" s="27" t="s">
        <v>1420</v>
      </c>
      <c r="I546" s="27" t="s">
        <v>1646</v>
      </c>
      <c r="J546" s="27" t="s">
        <v>1725</v>
      </c>
      <c r="K546" s="47">
        <v>110277924</v>
      </c>
      <c r="L546" s="27" t="s">
        <v>2035</v>
      </c>
      <c r="M546" s="55" t="s">
        <v>1780</v>
      </c>
      <c r="N546" s="34" t="s">
        <v>2092</v>
      </c>
      <c r="O546" s="27" t="s">
        <v>2417</v>
      </c>
      <c r="P546" s="27" t="s">
        <v>2434</v>
      </c>
      <c r="Q546" s="85"/>
    </row>
    <row r="547" spans="1:17" ht="50.1" customHeight="1" x14ac:dyDescent="0.2">
      <c r="A547" s="2">
        <v>540</v>
      </c>
      <c r="B547" s="3" t="s">
        <v>2436</v>
      </c>
      <c r="C547" s="3" t="s">
        <v>2437</v>
      </c>
      <c r="D547" s="27" t="s">
        <v>544</v>
      </c>
      <c r="E547" s="27">
        <v>18590676</v>
      </c>
      <c r="F547" s="33" t="s">
        <v>714</v>
      </c>
      <c r="G547" s="36" t="s">
        <v>878</v>
      </c>
      <c r="H547" s="27" t="s">
        <v>1421</v>
      </c>
      <c r="I547" s="27" t="s">
        <v>1646</v>
      </c>
      <c r="J547" s="27" t="s">
        <v>1725</v>
      </c>
      <c r="K547" s="47">
        <v>77179306</v>
      </c>
      <c r="L547" s="27" t="s">
        <v>2057</v>
      </c>
      <c r="M547" s="55" t="s">
        <v>1780</v>
      </c>
      <c r="N547" s="34" t="s">
        <v>2092</v>
      </c>
      <c r="O547" s="27" t="s">
        <v>2417</v>
      </c>
      <c r="P547" s="27" t="s">
        <v>2434</v>
      </c>
      <c r="Q547" s="85"/>
    </row>
    <row r="548" spans="1:17" ht="50.1" customHeight="1" x14ac:dyDescent="0.2">
      <c r="A548" s="2">
        <v>541</v>
      </c>
      <c r="B548" s="3" t="s">
        <v>2436</v>
      </c>
      <c r="C548" s="3" t="s">
        <v>2437</v>
      </c>
      <c r="D548" s="27" t="s">
        <v>363</v>
      </c>
      <c r="E548" s="27"/>
      <c r="F548" s="27" t="s">
        <v>744</v>
      </c>
      <c r="G548" s="36" t="s">
        <v>879</v>
      </c>
      <c r="H548" s="27" t="s">
        <v>1422</v>
      </c>
      <c r="I548" s="27" t="s">
        <v>1646</v>
      </c>
      <c r="J548" s="27" t="s">
        <v>1749</v>
      </c>
      <c r="K548" s="47">
        <v>0</v>
      </c>
      <c r="L548" s="27" t="s">
        <v>2053</v>
      </c>
      <c r="M548" s="55" t="s">
        <v>1841</v>
      </c>
      <c r="N548" s="34" t="s">
        <v>2092</v>
      </c>
      <c r="O548" s="52" t="s">
        <v>2426</v>
      </c>
      <c r="P548" s="27" t="s">
        <v>2434</v>
      </c>
      <c r="Q548" s="85"/>
    </row>
    <row r="549" spans="1:17" ht="50.1" customHeight="1" x14ac:dyDescent="0.2">
      <c r="A549" s="2">
        <v>542</v>
      </c>
      <c r="B549" s="3" t="s">
        <v>2436</v>
      </c>
      <c r="C549" s="3" t="s">
        <v>2437</v>
      </c>
      <c r="D549" s="27" t="s">
        <v>363</v>
      </c>
      <c r="E549" s="27"/>
      <c r="F549" s="27" t="s">
        <v>744</v>
      </c>
      <c r="G549" s="36" t="s">
        <v>879</v>
      </c>
      <c r="H549" s="27" t="s">
        <v>1423</v>
      </c>
      <c r="I549" s="27" t="s">
        <v>1646</v>
      </c>
      <c r="J549" s="27" t="s">
        <v>1745</v>
      </c>
      <c r="K549" s="47">
        <v>0</v>
      </c>
      <c r="L549" s="27" t="s">
        <v>2053</v>
      </c>
      <c r="M549" s="55" t="s">
        <v>1841</v>
      </c>
      <c r="N549" s="34" t="s">
        <v>2092</v>
      </c>
      <c r="O549" s="27" t="s">
        <v>2417</v>
      </c>
      <c r="P549" s="27" t="s">
        <v>2434</v>
      </c>
      <c r="Q549" s="85"/>
    </row>
    <row r="550" spans="1:17" ht="50.1" customHeight="1" x14ac:dyDescent="0.2">
      <c r="A550" s="2">
        <v>543</v>
      </c>
      <c r="B550" s="3" t="s">
        <v>2436</v>
      </c>
      <c r="C550" s="3" t="s">
        <v>2437</v>
      </c>
      <c r="D550" s="27" t="s">
        <v>363</v>
      </c>
      <c r="E550" s="27"/>
      <c r="F550" s="27" t="s">
        <v>744</v>
      </c>
      <c r="G550" s="36" t="s">
        <v>879</v>
      </c>
      <c r="H550" s="27" t="s">
        <v>1424</v>
      </c>
      <c r="I550" s="27" t="s">
        <v>1646</v>
      </c>
      <c r="J550" s="27" t="s">
        <v>1774</v>
      </c>
      <c r="K550" s="47">
        <v>0</v>
      </c>
      <c r="L550" s="27" t="s">
        <v>2053</v>
      </c>
      <c r="M550" s="55" t="s">
        <v>1841</v>
      </c>
      <c r="N550" s="34" t="s">
        <v>2092</v>
      </c>
      <c r="O550" s="81" t="s">
        <v>2460</v>
      </c>
      <c r="P550" s="27" t="s">
        <v>2439</v>
      </c>
      <c r="Q550" s="80" t="s">
        <v>2459</v>
      </c>
    </row>
    <row r="551" spans="1:17" ht="50.1" customHeight="1" x14ac:dyDescent="0.2">
      <c r="A551" s="2">
        <v>544</v>
      </c>
      <c r="B551" s="3" t="s">
        <v>2436</v>
      </c>
      <c r="C551" s="3" t="s">
        <v>2437</v>
      </c>
      <c r="D551" s="27" t="s">
        <v>363</v>
      </c>
      <c r="E551" s="27"/>
      <c r="F551" s="27" t="s">
        <v>744</v>
      </c>
      <c r="G551" s="36" t="s">
        <v>879</v>
      </c>
      <c r="H551" s="27" t="s">
        <v>1425</v>
      </c>
      <c r="I551" s="27" t="s">
        <v>1646</v>
      </c>
      <c r="J551" s="27" t="s">
        <v>1752</v>
      </c>
      <c r="K551" s="47">
        <v>0</v>
      </c>
      <c r="L551" s="27" t="s">
        <v>2053</v>
      </c>
      <c r="M551" s="55" t="s">
        <v>1841</v>
      </c>
      <c r="N551" s="34" t="s">
        <v>2092</v>
      </c>
      <c r="O551" s="88" t="s">
        <v>2470</v>
      </c>
      <c r="P551" s="27" t="s">
        <v>2439</v>
      </c>
      <c r="Q551" s="85"/>
    </row>
    <row r="552" spans="1:17" ht="50.1" customHeight="1" x14ac:dyDescent="0.2">
      <c r="A552" s="2">
        <v>545</v>
      </c>
      <c r="B552" s="3" t="s">
        <v>2436</v>
      </c>
      <c r="C552" s="3" t="s">
        <v>2437</v>
      </c>
      <c r="D552" s="27" t="s">
        <v>545</v>
      </c>
      <c r="E552" s="27">
        <v>4451549</v>
      </c>
      <c r="F552" s="27" t="s">
        <v>714</v>
      </c>
      <c r="G552" s="36" t="s">
        <v>880</v>
      </c>
      <c r="H552" s="27" t="s">
        <v>1426</v>
      </c>
      <c r="I552" s="27" t="s">
        <v>1646</v>
      </c>
      <c r="J552" s="27" t="s">
        <v>1725</v>
      </c>
      <c r="K552" s="47">
        <v>131242556</v>
      </c>
      <c r="L552" s="27" t="s">
        <v>2035</v>
      </c>
      <c r="M552" s="55" t="s">
        <v>1780</v>
      </c>
      <c r="N552" s="34" t="s">
        <v>2092</v>
      </c>
      <c r="O552" s="27" t="s">
        <v>2417</v>
      </c>
      <c r="P552" s="27" t="s">
        <v>2434</v>
      </c>
      <c r="Q552" s="85"/>
    </row>
    <row r="553" spans="1:17" ht="50.1" customHeight="1" x14ac:dyDescent="0.2">
      <c r="A553" s="2">
        <v>546</v>
      </c>
      <c r="B553" s="3" t="s">
        <v>2436</v>
      </c>
      <c r="C553" s="3" t="s">
        <v>2437</v>
      </c>
      <c r="D553" s="27" t="s">
        <v>546</v>
      </c>
      <c r="E553" s="27">
        <v>24943536</v>
      </c>
      <c r="F553" s="27" t="s">
        <v>714</v>
      </c>
      <c r="G553" s="36" t="s">
        <v>880</v>
      </c>
      <c r="H553" s="27" t="s">
        <v>1427</v>
      </c>
      <c r="I553" s="27" t="s">
        <v>1646</v>
      </c>
      <c r="J553" s="27" t="s">
        <v>1725</v>
      </c>
      <c r="K553" s="47">
        <v>160834366</v>
      </c>
      <c r="L553" s="27" t="s">
        <v>2035</v>
      </c>
      <c r="M553" s="55" t="s">
        <v>1780</v>
      </c>
      <c r="N553" s="34" t="s">
        <v>2092</v>
      </c>
      <c r="O553" s="27" t="s">
        <v>2417</v>
      </c>
      <c r="P553" s="27" t="s">
        <v>2434</v>
      </c>
      <c r="Q553" s="85"/>
    </row>
    <row r="554" spans="1:17" ht="50.1" customHeight="1" x14ac:dyDescent="0.2">
      <c r="A554" s="2">
        <v>547</v>
      </c>
      <c r="B554" s="3" t="s">
        <v>2436</v>
      </c>
      <c r="C554" s="3" t="s">
        <v>2437</v>
      </c>
      <c r="D554" s="27" t="s">
        <v>547</v>
      </c>
      <c r="E554" s="27">
        <v>24412210</v>
      </c>
      <c r="F554" s="27" t="s">
        <v>714</v>
      </c>
      <c r="G554" s="36" t="s">
        <v>880</v>
      </c>
      <c r="H554" s="27" t="s">
        <v>1428</v>
      </c>
      <c r="I554" s="27" t="s">
        <v>1646</v>
      </c>
      <c r="J554" s="27" t="s">
        <v>1725</v>
      </c>
      <c r="K554" s="47">
        <v>86440736</v>
      </c>
      <c r="L554" s="27" t="s">
        <v>2035</v>
      </c>
      <c r="M554" s="55" t="s">
        <v>1780</v>
      </c>
      <c r="N554" s="34" t="s">
        <v>2092</v>
      </c>
      <c r="O554" s="27" t="s">
        <v>2417</v>
      </c>
      <c r="P554" s="27" t="s">
        <v>2434</v>
      </c>
      <c r="Q554" s="85"/>
    </row>
    <row r="555" spans="1:17" ht="50.1" customHeight="1" x14ac:dyDescent="0.2">
      <c r="A555" s="2">
        <v>548</v>
      </c>
      <c r="B555" s="3" t="s">
        <v>2436</v>
      </c>
      <c r="C555" s="3" t="s">
        <v>2437</v>
      </c>
      <c r="D555" s="27" t="s">
        <v>363</v>
      </c>
      <c r="E555" s="27"/>
      <c r="F555" s="27" t="s">
        <v>744</v>
      </c>
      <c r="G555" s="36" t="s">
        <v>880</v>
      </c>
      <c r="H555" s="27" t="s">
        <v>1429</v>
      </c>
      <c r="I555" s="27" t="s">
        <v>1646</v>
      </c>
      <c r="J555" s="27" t="s">
        <v>1749</v>
      </c>
      <c r="K555" s="47">
        <v>0</v>
      </c>
      <c r="L555" s="27" t="s">
        <v>2053</v>
      </c>
      <c r="M555" s="55" t="s">
        <v>1841</v>
      </c>
      <c r="N555" s="34" t="s">
        <v>2092</v>
      </c>
      <c r="O555" s="52" t="s">
        <v>2428</v>
      </c>
      <c r="P555" s="27" t="s">
        <v>2434</v>
      </c>
      <c r="Q555" s="85"/>
    </row>
    <row r="556" spans="1:17" ht="50.1" customHeight="1" x14ac:dyDescent="0.2">
      <c r="A556" s="2">
        <v>549</v>
      </c>
      <c r="B556" s="3" t="s">
        <v>2436</v>
      </c>
      <c r="C556" s="3" t="s">
        <v>2437</v>
      </c>
      <c r="D556" s="27" t="s">
        <v>363</v>
      </c>
      <c r="E556" s="27"/>
      <c r="F556" s="27" t="s">
        <v>744</v>
      </c>
      <c r="G556" s="36" t="s">
        <v>880</v>
      </c>
      <c r="H556" s="27" t="s">
        <v>1430</v>
      </c>
      <c r="I556" s="27" t="s">
        <v>1646</v>
      </c>
      <c r="J556" s="27" t="s">
        <v>1745</v>
      </c>
      <c r="K556" s="47">
        <v>0</v>
      </c>
      <c r="L556" s="27" t="s">
        <v>2053</v>
      </c>
      <c r="M556" s="55" t="s">
        <v>1841</v>
      </c>
      <c r="N556" s="34" t="s">
        <v>2092</v>
      </c>
      <c r="O556" s="27" t="s">
        <v>2417</v>
      </c>
      <c r="P556" s="27" t="s">
        <v>2434</v>
      </c>
      <c r="Q556" s="85"/>
    </row>
    <row r="557" spans="1:17" ht="50.1" customHeight="1" x14ac:dyDescent="0.2">
      <c r="A557" s="2">
        <v>550</v>
      </c>
      <c r="B557" s="3" t="s">
        <v>2436</v>
      </c>
      <c r="C557" s="3" t="s">
        <v>2437</v>
      </c>
      <c r="D557" s="27" t="s">
        <v>363</v>
      </c>
      <c r="E557" s="27"/>
      <c r="F557" s="27" t="s">
        <v>744</v>
      </c>
      <c r="G557" s="36" t="s">
        <v>880</v>
      </c>
      <c r="H557" s="27" t="s">
        <v>1431</v>
      </c>
      <c r="I557" s="27" t="s">
        <v>1646</v>
      </c>
      <c r="J557" s="27" t="s">
        <v>1712</v>
      </c>
      <c r="K557" s="47">
        <v>0</v>
      </c>
      <c r="L557" s="27" t="s">
        <v>2053</v>
      </c>
      <c r="M557" s="55" t="s">
        <v>1841</v>
      </c>
      <c r="N557" s="34" t="s">
        <v>2092</v>
      </c>
      <c r="O557" s="79" t="s">
        <v>2455</v>
      </c>
      <c r="P557" s="27" t="s">
        <v>2438</v>
      </c>
      <c r="Q557" s="85"/>
    </row>
    <row r="558" spans="1:17" ht="50.1" customHeight="1" x14ac:dyDescent="0.2">
      <c r="A558" s="2">
        <v>551</v>
      </c>
      <c r="B558" s="3" t="s">
        <v>2436</v>
      </c>
      <c r="C558" s="3" t="s">
        <v>2437</v>
      </c>
      <c r="D558" s="27" t="s">
        <v>548</v>
      </c>
      <c r="E558" s="27"/>
      <c r="F558" s="27" t="s">
        <v>714</v>
      </c>
      <c r="G558" s="36" t="s">
        <v>881</v>
      </c>
      <c r="H558" s="27" t="s">
        <v>1432</v>
      </c>
      <c r="I558" s="27" t="s">
        <v>1700</v>
      </c>
      <c r="J558" s="27" t="s">
        <v>1725</v>
      </c>
      <c r="K558" s="47">
        <v>8247516</v>
      </c>
      <c r="L558" s="27" t="s">
        <v>1913</v>
      </c>
      <c r="M558" s="55" t="s">
        <v>1780</v>
      </c>
      <c r="N558" s="34" t="s">
        <v>2092</v>
      </c>
      <c r="O558" s="27" t="s">
        <v>2417</v>
      </c>
      <c r="P558" s="27" t="s">
        <v>2434</v>
      </c>
      <c r="Q558" s="85"/>
    </row>
    <row r="559" spans="1:17" ht="50.1" customHeight="1" x14ac:dyDescent="0.2">
      <c r="A559" s="2">
        <v>552</v>
      </c>
      <c r="B559" s="3" t="s">
        <v>2436</v>
      </c>
      <c r="C559" s="3" t="s">
        <v>2437</v>
      </c>
      <c r="D559" s="27" t="s">
        <v>549</v>
      </c>
      <c r="E559" s="27">
        <v>29805852</v>
      </c>
      <c r="F559" s="27" t="s">
        <v>714</v>
      </c>
      <c r="G559" s="36" t="s">
        <v>882</v>
      </c>
      <c r="H559" s="27" t="s">
        <v>1433</v>
      </c>
      <c r="I559" s="27" t="s">
        <v>1701</v>
      </c>
      <c r="J559" s="27" t="s">
        <v>1725</v>
      </c>
      <c r="K559" s="47">
        <v>6037325</v>
      </c>
      <c r="L559" s="27" t="s">
        <v>2035</v>
      </c>
      <c r="M559" s="55" t="s">
        <v>1780</v>
      </c>
      <c r="N559" s="36" t="s">
        <v>2092</v>
      </c>
      <c r="O559" s="27" t="s">
        <v>2417</v>
      </c>
      <c r="P559" s="27" t="s">
        <v>2434</v>
      </c>
      <c r="Q559" s="85"/>
    </row>
    <row r="560" spans="1:17" ht="50.1" customHeight="1" x14ac:dyDescent="0.2">
      <c r="A560" s="2">
        <v>553</v>
      </c>
      <c r="B560" s="3" t="s">
        <v>2436</v>
      </c>
      <c r="C560" s="3" t="s">
        <v>2437</v>
      </c>
      <c r="D560" s="27" t="s">
        <v>550</v>
      </c>
      <c r="E560" s="27">
        <v>34040441</v>
      </c>
      <c r="F560" s="27" t="s">
        <v>714</v>
      </c>
      <c r="G560" s="36" t="s">
        <v>882</v>
      </c>
      <c r="H560" s="27" t="s">
        <v>1434</v>
      </c>
      <c r="I560" s="27" t="s">
        <v>1701</v>
      </c>
      <c r="J560" s="27" t="s">
        <v>1725</v>
      </c>
      <c r="K560" s="47">
        <v>6184252</v>
      </c>
      <c r="L560" s="27" t="s">
        <v>2035</v>
      </c>
      <c r="M560" s="55" t="s">
        <v>1780</v>
      </c>
      <c r="N560" s="36" t="s">
        <v>2092</v>
      </c>
      <c r="O560" s="27" t="s">
        <v>2417</v>
      </c>
      <c r="P560" s="27" t="s">
        <v>2434</v>
      </c>
      <c r="Q560" s="85"/>
    </row>
    <row r="561" spans="1:17" ht="50.1" customHeight="1" x14ac:dyDescent="0.2">
      <c r="A561" s="2">
        <v>554</v>
      </c>
      <c r="B561" s="3" t="s">
        <v>2436</v>
      </c>
      <c r="C561" s="3" t="s">
        <v>2437</v>
      </c>
      <c r="D561" s="27" t="s">
        <v>551</v>
      </c>
      <c r="E561" s="27">
        <v>25156965</v>
      </c>
      <c r="F561" s="27" t="s">
        <v>714</v>
      </c>
      <c r="G561" s="36" t="s">
        <v>882</v>
      </c>
      <c r="H561" s="27" t="s">
        <v>1435</v>
      </c>
      <c r="I561" s="27" t="s">
        <v>1701</v>
      </c>
      <c r="J561" s="27" t="s">
        <v>1725</v>
      </c>
      <c r="K561" s="47">
        <v>10683010</v>
      </c>
      <c r="L561" s="27" t="s">
        <v>2035</v>
      </c>
      <c r="M561" s="55" t="s">
        <v>1780</v>
      </c>
      <c r="N561" s="36" t="s">
        <v>2092</v>
      </c>
      <c r="O561" s="27" t="s">
        <v>2417</v>
      </c>
      <c r="P561" s="27" t="s">
        <v>2434</v>
      </c>
      <c r="Q561" s="85"/>
    </row>
    <row r="562" spans="1:17" ht="50.1" customHeight="1" x14ac:dyDescent="0.2">
      <c r="A562" s="2">
        <v>555</v>
      </c>
      <c r="B562" s="3" t="s">
        <v>2436</v>
      </c>
      <c r="C562" s="3" t="s">
        <v>2437</v>
      </c>
      <c r="D562" s="27" t="s">
        <v>552</v>
      </c>
      <c r="E562" s="27">
        <v>31497831</v>
      </c>
      <c r="F562" s="27" t="s">
        <v>714</v>
      </c>
      <c r="G562" s="36" t="s">
        <v>883</v>
      </c>
      <c r="H562" s="27" t="s">
        <v>1411</v>
      </c>
      <c r="I562" s="27" t="s">
        <v>1648</v>
      </c>
      <c r="J562" s="27" t="s">
        <v>1725</v>
      </c>
      <c r="K562" s="47">
        <v>10665048</v>
      </c>
      <c r="L562" s="27" t="s">
        <v>2035</v>
      </c>
      <c r="M562" s="55" t="s">
        <v>1780</v>
      </c>
      <c r="N562" s="36" t="s">
        <v>2092</v>
      </c>
      <c r="O562" s="27" t="s">
        <v>2417</v>
      </c>
      <c r="P562" s="27" t="s">
        <v>2434</v>
      </c>
      <c r="Q562" s="85"/>
    </row>
    <row r="563" spans="1:17" ht="50.1" customHeight="1" x14ac:dyDescent="0.2">
      <c r="A563" s="2">
        <v>556</v>
      </c>
      <c r="B563" s="3" t="s">
        <v>2436</v>
      </c>
      <c r="C563" s="3" t="s">
        <v>2437</v>
      </c>
      <c r="D563" s="27" t="s">
        <v>553</v>
      </c>
      <c r="E563" s="27">
        <v>1087555185</v>
      </c>
      <c r="F563" s="27" t="s">
        <v>715</v>
      </c>
      <c r="G563" s="36" t="s">
        <v>884</v>
      </c>
      <c r="H563" s="27" t="s">
        <v>1315</v>
      </c>
      <c r="I563" s="27" t="s">
        <v>1648</v>
      </c>
      <c r="J563" s="27" t="s">
        <v>1768</v>
      </c>
      <c r="K563" s="47">
        <v>634436620</v>
      </c>
      <c r="L563" s="27" t="s">
        <v>2058</v>
      </c>
      <c r="M563" s="55" t="s">
        <v>1784</v>
      </c>
      <c r="N563" s="36" t="s">
        <v>2092</v>
      </c>
      <c r="O563" s="27" t="s">
        <v>2417</v>
      </c>
      <c r="P563" s="27" t="s">
        <v>2434</v>
      </c>
      <c r="Q563" s="85"/>
    </row>
    <row r="564" spans="1:17" ht="50.1" customHeight="1" x14ac:dyDescent="0.2">
      <c r="A564" s="2">
        <v>557</v>
      </c>
      <c r="B564" s="3" t="s">
        <v>2436</v>
      </c>
      <c r="C564" s="3" t="s">
        <v>2437</v>
      </c>
      <c r="D564" s="27" t="s">
        <v>554</v>
      </c>
      <c r="E564" s="27"/>
      <c r="F564" s="27" t="s">
        <v>715</v>
      </c>
      <c r="G564" s="36" t="s">
        <v>885</v>
      </c>
      <c r="H564" s="27" t="s">
        <v>1436</v>
      </c>
      <c r="I564" s="27" t="s">
        <v>1638</v>
      </c>
      <c r="J564" s="27" t="s">
        <v>1712</v>
      </c>
      <c r="K564" s="47">
        <v>34472700</v>
      </c>
      <c r="L564" s="27" t="s">
        <v>2059</v>
      </c>
      <c r="M564" s="55" t="s">
        <v>1782</v>
      </c>
      <c r="N564" s="36" t="s">
        <v>2092</v>
      </c>
      <c r="O564" s="79" t="s">
        <v>2456</v>
      </c>
      <c r="P564" s="27" t="s">
        <v>2438</v>
      </c>
      <c r="Q564" s="85"/>
    </row>
    <row r="565" spans="1:17" ht="50.1" customHeight="1" x14ac:dyDescent="0.2">
      <c r="A565" s="2">
        <v>558</v>
      </c>
      <c r="B565" s="3" t="s">
        <v>2436</v>
      </c>
      <c r="C565" s="3" t="s">
        <v>2437</v>
      </c>
      <c r="D565" s="27" t="s">
        <v>555</v>
      </c>
      <c r="E565" s="27">
        <v>10075078</v>
      </c>
      <c r="F565" s="27" t="s">
        <v>713</v>
      </c>
      <c r="G565" s="36" t="s">
        <v>886</v>
      </c>
      <c r="H565" s="27" t="s">
        <v>1437</v>
      </c>
      <c r="I565" s="27" t="s">
        <v>1653</v>
      </c>
      <c r="J565" s="27" t="s">
        <v>1743</v>
      </c>
      <c r="K565" s="47">
        <v>15695148</v>
      </c>
      <c r="L565" s="27" t="s">
        <v>2060</v>
      </c>
      <c r="M565" s="55" t="s">
        <v>1778</v>
      </c>
      <c r="N565" s="36" t="s">
        <v>2092</v>
      </c>
      <c r="O565" s="27" t="s">
        <v>2417</v>
      </c>
      <c r="P565" s="27" t="s">
        <v>2434</v>
      </c>
      <c r="Q565" s="85"/>
    </row>
    <row r="566" spans="1:17" ht="50.1" customHeight="1" x14ac:dyDescent="0.2">
      <c r="A566" s="2">
        <v>559</v>
      </c>
      <c r="B566" s="3" t="s">
        <v>2436</v>
      </c>
      <c r="C566" s="3" t="s">
        <v>2437</v>
      </c>
      <c r="D566" s="27" t="s">
        <v>556</v>
      </c>
      <c r="E566" s="27">
        <v>4536709</v>
      </c>
      <c r="F566" s="27" t="s">
        <v>714</v>
      </c>
      <c r="G566" s="36" t="s">
        <v>887</v>
      </c>
      <c r="H566" s="27" t="s">
        <v>1438</v>
      </c>
      <c r="I566" s="27" t="s">
        <v>1646</v>
      </c>
      <c r="J566" s="27" t="s">
        <v>1725</v>
      </c>
      <c r="K566" s="47">
        <v>116974849</v>
      </c>
      <c r="L566" s="27" t="s">
        <v>2035</v>
      </c>
      <c r="M566" s="55" t="s">
        <v>1780</v>
      </c>
      <c r="N566" s="36" t="s">
        <v>2092</v>
      </c>
      <c r="O566" s="27" t="s">
        <v>2417</v>
      </c>
      <c r="P566" s="27" t="s">
        <v>2434</v>
      </c>
      <c r="Q566" s="85"/>
    </row>
    <row r="567" spans="1:17" ht="50.1" customHeight="1" x14ac:dyDescent="0.2">
      <c r="A567" s="2">
        <v>560</v>
      </c>
      <c r="B567" s="3" t="s">
        <v>2436</v>
      </c>
      <c r="C567" s="3" t="s">
        <v>2437</v>
      </c>
      <c r="D567" s="27" t="s">
        <v>557</v>
      </c>
      <c r="E567" s="27">
        <v>4575046</v>
      </c>
      <c r="F567" s="27" t="s">
        <v>714</v>
      </c>
      <c r="G567" s="36" t="s">
        <v>887</v>
      </c>
      <c r="H567" s="27" t="s">
        <v>1439</v>
      </c>
      <c r="I567" s="27" t="s">
        <v>1646</v>
      </c>
      <c r="J567" s="27" t="s">
        <v>1725</v>
      </c>
      <c r="K567" s="47">
        <v>290367659</v>
      </c>
      <c r="L567" s="27" t="s">
        <v>2035</v>
      </c>
      <c r="M567" s="55" t="s">
        <v>1780</v>
      </c>
      <c r="N567" s="36" t="s">
        <v>2092</v>
      </c>
      <c r="O567" s="27" t="s">
        <v>2417</v>
      </c>
      <c r="P567" s="27" t="s">
        <v>2434</v>
      </c>
      <c r="Q567" s="85"/>
    </row>
    <row r="568" spans="1:17" ht="50.1" customHeight="1" x14ac:dyDescent="0.2">
      <c r="A568" s="2">
        <v>561</v>
      </c>
      <c r="B568" s="3" t="s">
        <v>2436</v>
      </c>
      <c r="C568" s="3" t="s">
        <v>2437</v>
      </c>
      <c r="D568" s="27" t="s">
        <v>558</v>
      </c>
      <c r="E568" s="27">
        <v>4600655</v>
      </c>
      <c r="F568" s="27" t="s">
        <v>714</v>
      </c>
      <c r="G568" s="36" t="s">
        <v>887</v>
      </c>
      <c r="H568" s="27" t="s">
        <v>1440</v>
      </c>
      <c r="I568" s="27" t="s">
        <v>1646</v>
      </c>
      <c r="J568" s="27" t="s">
        <v>1725</v>
      </c>
      <c r="K568" s="47">
        <v>61842409</v>
      </c>
      <c r="L568" s="27" t="s">
        <v>2035</v>
      </c>
      <c r="M568" s="55" t="s">
        <v>1780</v>
      </c>
      <c r="N568" s="36" t="s">
        <v>2092</v>
      </c>
      <c r="O568" s="27" t="s">
        <v>2417</v>
      </c>
      <c r="P568" s="27" t="s">
        <v>2434</v>
      </c>
      <c r="Q568" s="85"/>
    </row>
    <row r="569" spans="1:17" ht="50.1" customHeight="1" x14ac:dyDescent="0.2">
      <c r="A569" s="2">
        <v>562</v>
      </c>
      <c r="B569" s="3" t="s">
        <v>2436</v>
      </c>
      <c r="C569" s="3" t="s">
        <v>2437</v>
      </c>
      <c r="D569" s="27" t="s">
        <v>559</v>
      </c>
      <c r="E569" s="27">
        <v>4345924</v>
      </c>
      <c r="F569" s="27" t="s">
        <v>714</v>
      </c>
      <c r="G569" s="36" t="s">
        <v>887</v>
      </c>
      <c r="H569" s="27" t="s">
        <v>1441</v>
      </c>
      <c r="I569" s="27" t="s">
        <v>1646</v>
      </c>
      <c r="J569" s="27" t="s">
        <v>1725</v>
      </c>
      <c r="K569" s="47">
        <v>63597520</v>
      </c>
      <c r="L569" s="27" t="s">
        <v>2035</v>
      </c>
      <c r="M569" s="55" t="s">
        <v>1780</v>
      </c>
      <c r="N569" s="36" t="s">
        <v>2092</v>
      </c>
      <c r="O569" s="27" t="s">
        <v>2417</v>
      </c>
      <c r="P569" s="27" t="s">
        <v>2434</v>
      </c>
      <c r="Q569" s="85"/>
    </row>
    <row r="570" spans="1:17" ht="50.1" customHeight="1" x14ac:dyDescent="0.2">
      <c r="A570" s="2">
        <v>563</v>
      </c>
      <c r="B570" s="3" t="s">
        <v>2436</v>
      </c>
      <c r="C570" s="3" t="s">
        <v>2437</v>
      </c>
      <c r="D570" s="27" t="s">
        <v>73</v>
      </c>
      <c r="E570" s="27">
        <v>1309761</v>
      </c>
      <c r="F570" s="27" t="s">
        <v>714</v>
      </c>
      <c r="G570" s="36" t="s">
        <v>887</v>
      </c>
      <c r="H570" s="27" t="s">
        <v>1442</v>
      </c>
      <c r="I570" s="27" t="s">
        <v>1646</v>
      </c>
      <c r="J570" s="27" t="s">
        <v>1725</v>
      </c>
      <c r="K570" s="47">
        <v>128328007</v>
      </c>
      <c r="L570" s="27" t="s">
        <v>2035</v>
      </c>
      <c r="M570" s="55" t="s">
        <v>1780</v>
      </c>
      <c r="N570" s="36" t="s">
        <v>2092</v>
      </c>
      <c r="O570" s="27" t="s">
        <v>2417</v>
      </c>
      <c r="P570" s="27" t="s">
        <v>2434</v>
      </c>
      <c r="Q570" s="85"/>
    </row>
    <row r="571" spans="1:17" ht="50.1" customHeight="1" x14ac:dyDescent="0.2">
      <c r="A571" s="2">
        <v>564</v>
      </c>
      <c r="B571" s="3" t="s">
        <v>2436</v>
      </c>
      <c r="C571" s="3" t="s">
        <v>2437</v>
      </c>
      <c r="D571" s="27" t="s">
        <v>560</v>
      </c>
      <c r="E571" s="27">
        <v>25155559</v>
      </c>
      <c r="F571" s="27" t="s">
        <v>714</v>
      </c>
      <c r="G571" s="36" t="s">
        <v>887</v>
      </c>
      <c r="H571" s="27" t="s">
        <v>1443</v>
      </c>
      <c r="I571" s="27" t="s">
        <v>1646</v>
      </c>
      <c r="J571" s="27" t="s">
        <v>1725</v>
      </c>
      <c r="K571" s="47">
        <v>261949155</v>
      </c>
      <c r="L571" s="27" t="s">
        <v>2035</v>
      </c>
      <c r="M571" s="55" t="s">
        <v>1780</v>
      </c>
      <c r="N571" s="36" t="s">
        <v>2092</v>
      </c>
      <c r="O571" s="27" t="s">
        <v>2417</v>
      </c>
      <c r="P571" s="27" t="s">
        <v>2434</v>
      </c>
      <c r="Q571" s="85"/>
    </row>
    <row r="572" spans="1:17" ht="50.1" customHeight="1" x14ac:dyDescent="0.2">
      <c r="A572" s="2">
        <v>565</v>
      </c>
      <c r="B572" s="3" t="s">
        <v>2436</v>
      </c>
      <c r="C572" s="3" t="s">
        <v>2437</v>
      </c>
      <c r="D572" s="27" t="s">
        <v>561</v>
      </c>
      <c r="E572" s="27">
        <v>24762301</v>
      </c>
      <c r="F572" s="27" t="s">
        <v>714</v>
      </c>
      <c r="G572" s="36" t="s">
        <v>881</v>
      </c>
      <c r="H572" s="27" t="s">
        <v>1444</v>
      </c>
      <c r="I572" s="27" t="s">
        <v>1648</v>
      </c>
      <c r="J572" s="27" t="s">
        <v>1725</v>
      </c>
      <c r="K572" s="47">
        <v>5148440</v>
      </c>
      <c r="L572" s="27" t="s">
        <v>2061</v>
      </c>
      <c r="M572" s="55" t="s">
        <v>1780</v>
      </c>
      <c r="N572" s="36" t="s">
        <v>2092</v>
      </c>
      <c r="O572" s="27" t="s">
        <v>2417</v>
      </c>
      <c r="P572" s="27" t="s">
        <v>2434</v>
      </c>
      <c r="Q572" s="85"/>
    </row>
    <row r="573" spans="1:17" ht="50.1" customHeight="1" x14ac:dyDescent="0.2">
      <c r="A573" s="2">
        <v>566</v>
      </c>
      <c r="B573" s="3" t="s">
        <v>2436</v>
      </c>
      <c r="C573" s="3" t="s">
        <v>2437</v>
      </c>
      <c r="D573" s="27" t="s">
        <v>562</v>
      </c>
      <c r="E573" s="27">
        <v>34041131</v>
      </c>
      <c r="F573" s="27" t="s">
        <v>714</v>
      </c>
      <c r="G573" s="36" t="s">
        <v>881</v>
      </c>
      <c r="H573" s="27" t="s">
        <v>1445</v>
      </c>
      <c r="I573" s="27" t="s">
        <v>1648</v>
      </c>
      <c r="J573" s="27" t="s">
        <v>1725</v>
      </c>
      <c r="K573" s="47">
        <v>2828885</v>
      </c>
      <c r="L573" s="27" t="s">
        <v>2062</v>
      </c>
      <c r="M573" s="55" t="s">
        <v>1780</v>
      </c>
      <c r="N573" s="36" t="s">
        <v>2092</v>
      </c>
      <c r="O573" s="27" t="s">
        <v>2417</v>
      </c>
      <c r="P573" s="27" t="s">
        <v>2434</v>
      </c>
      <c r="Q573" s="85"/>
    </row>
    <row r="574" spans="1:17" ht="50.1" customHeight="1" x14ac:dyDescent="0.2">
      <c r="A574" s="2">
        <v>567</v>
      </c>
      <c r="B574" s="3" t="s">
        <v>2436</v>
      </c>
      <c r="C574" s="3" t="s">
        <v>2437</v>
      </c>
      <c r="D574" s="27" t="s">
        <v>563</v>
      </c>
      <c r="E574" s="27">
        <v>4451907</v>
      </c>
      <c r="F574" s="27" t="s">
        <v>714</v>
      </c>
      <c r="G574" s="36" t="s">
        <v>881</v>
      </c>
      <c r="H574" s="27" t="s">
        <v>1336</v>
      </c>
      <c r="I574" s="27" t="s">
        <v>1648</v>
      </c>
      <c r="J574" s="27" t="s">
        <v>1725</v>
      </c>
      <c r="K574" s="47">
        <v>5460588</v>
      </c>
      <c r="L574" s="27" t="s">
        <v>2063</v>
      </c>
      <c r="M574" s="55" t="s">
        <v>1780</v>
      </c>
      <c r="N574" s="36" t="s">
        <v>2092</v>
      </c>
      <c r="O574" s="27" t="s">
        <v>2417</v>
      </c>
      <c r="P574" s="27" t="s">
        <v>2434</v>
      </c>
      <c r="Q574" s="85"/>
    </row>
    <row r="575" spans="1:17" ht="50.1" customHeight="1" x14ac:dyDescent="0.2">
      <c r="A575" s="2">
        <v>568</v>
      </c>
      <c r="B575" s="3" t="s">
        <v>2436</v>
      </c>
      <c r="C575" s="3" t="s">
        <v>2437</v>
      </c>
      <c r="D575" s="27" t="s">
        <v>564</v>
      </c>
      <c r="E575" s="27">
        <v>24955501</v>
      </c>
      <c r="F575" s="27" t="s">
        <v>714</v>
      </c>
      <c r="G575" s="36" t="s">
        <v>888</v>
      </c>
      <c r="H575" s="27" t="s">
        <v>1446</v>
      </c>
      <c r="I575" s="27" t="s">
        <v>1708</v>
      </c>
      <c r="J575" s="27" t="s">
        <v>1725</v>
      </c>
      <c r="K575" s="47">
        <v>78790499</v>
      </c>
      <c r="L575" s="27" t="s">
        <v>2035</v>
      </c>
      <c r="M575" s="55" t="s">
        <v>1780</v>
      </c>
      <c r="N575" s="36" t="s">
        <v>2092</v>
      </c>
      <c r="O575" s="27" t="s">
        <v>2417</v>
      </c>
      <c r="P575" s="27" t="s">
        <v>2434</v>
      </c>
      <c r="Q575" s="85"/>
    </row>
    <row r="576" spans="1:17" ht="50.1" customHeight="1" x14ac:dyDescent="0.2">
      <c r="A576" s="2">
        <v>569</v>
      </c>
      <c r="B576" s="3" t="s">
        <v>2436</v>
      </c>
      <c r="C576" s="3" t="s">
        <v>2437</v>
      </c>
      <c r="D576" s="27" t="s">
        <v>565</v>
      </c>
      <c r="E576" s="27">
        <v>24548904</v>
      </c>
      <c r="F576" s="27" t="s">
        <v>714</v>
      </c>
      <c r="G576" s="36" t="s">
        <v>888</v>
      </c>
      <c r="H576" s="27" t="s">
        <v>1447</v>
      </c>
      <c r="I576" s="27" t="s">
        <v>1708</v>
      </c>
      <c r="J576" s="27" t="s">
        <v>1725</v>
      </c>
      <c r="K576" s="47">
        <v>101333089</v>
      </c>
      <c r="L576" s="27" t="s">
        <v>2035</v>
      </c>
      <c r="M576" s="55" t="s">
        <v>1780</v>
      </c>
      <c r="N576" s="36" t="s">
        <v>2092</v>
      </c>
      <c r="O576" s="27" t="s">
        <v>2417</v>
      </c>
      <c r="P576" s="27" t="s">
        <v>2434</v>
      </c>
      <c r="Q576" s="85"/>
    </row>
    <row r="577" spans="1:17" ht="50.1" customHeight="1" x14ac:dyDescent="0.2">
      <c r="A577" s="2">
        <v>570</v>
      </c>
      <c r="B577" s="3" t="s">
        <v>2436</v>
      </c>
      <c r="C577" s="3" t="s">
        <v>2437</v>
      </c>
      <c r="D577" s="27" t="s">
        <v>566</v>
      </c>
      <c r="E577" s="27">
        <v>42059924</v>
      </c>
      <c r="F577" s="27" t="s">
        <v>714</v>
      </c>
      <c r="G577" s="36" t="s">
        <v>888</v>
      </c>
      <c r="H577" s="27" t="s">
        <v>1448</v>
      </c>
      <c r="I577" s="27" t="s">
        <v>1708</v>
      </c>
      <c r="J577" s="27" t="s">
        <v>1775</v>
      </c>
      <c r="K577" s="47">
        <v>39000000</v>
      </c>
      <c r="L577" s="27" t="s">
        <v>2064</v>
      </c>
      <c r="M577" s="55" t="s">
        <v>1824</v>
      </c>
      <c r="N577" s="36" t="s">
        <v>2092</v>
      </c>
      <c r="O577" s="27" t="s">
        <v>2417</v>
      </c>
      <c r="P577" s="27" t="s">
        <v>2434</v>
      </c>
      <c r="Q577" s="85"/>
    </row>
    <row r="578" spans="1:17" ht="50.1" customHeight="1" x14ac:dyDescent="0.2">
      <c r="A578" s="2">
        <v>571</v>
      </c>
      <c r="B578" s="3" t="s">
        <v>2436</v>
      </c>
      <c r="C578" s="3" t="s">
        <v>2437</v>
      </c>
      <c r="D578" s="27" t="s">
        <v>567</v>
      </c>
      <c r="E578" s="27">
        <v>34050074</v>
      </c>
      <c r="F578" s="27" t="s">
        <v>714</v>
      </c>
      <c r="G578" s="36" t="s">
        <v>889</v>
      </c>
      <c r="H578" s="27" t="s">
        <v>1449</v>
      </c>
      <c r="I578" s="27" t="s">
        <v>1708</v>
      </c>
      <c r="J578" s="27" t="s">
        <v>1725</v>
      </c>
      <c r="K578" s="47">
        <v>40808761</v>
      </c>
      <c r="L578" s="27" t="s">
        <v>2035</v>
      </c>
      <c r="M578" s="55" t="s">
        <v>1780</v>
      </c>
      <c r="N578" s="36" t="s">
        <v>2092</v>
      </c>
      <c r="O578" s="27" t="s">
        <v>2417</v>
      </c>
      <c r="P578" s="27" t="s">
        <v>2434</v>
      </c>
      <c r="Q578" s="85"/>
    </row>
    <row r="579" spans="1:17" ht="50.1" customHeight="1" x14ac:dyDescent="0.2">
      <c r="A579" s="2">
        <v>572</v>
      </c>
      <c r="B579" s="3" t="s">
        <v>2436</v>
      </c>
      <c r="C579" s="3" t="s">
        <v>2437</v>
      </c>
      <c r="D579" s="27" t="s">
        <v>568</v>
      </c>
      <c r="E579" s="27">
        <v>4319081</v>
      </c>
      <c r="F579" s="27" t="s">
        <v>714</v>
      </c>
      <c r="G579" s="36" t="s">
        <v>889</v>
      </c>
      <c r="H579" s="27" t="s">
        <v>1450</v>
      </c>
      <c r="I579" s="27" t="s">
        <v>1708</v>
      </c>
      <c r="J579" s="27" t="s">
        <v>1725</v>
      </c>
      <c r="K579" s="47">
        <v>115788861</v>
      </c>
      <c r="L579" s="27" t="s">
        <v>2035</v>
      </c>
      <c r="M579" s="55" t="s">
        <v>1780</v>
      </c>
      <c r="N579" s="36" t="s">
        <v>2092</v>
      </c>
      <c r="O579" s="27" t="s">
        <v>2417</v>
      </c>
      <c r="P579" s="27" t="s">
        <v>2434</v>
      </c>
      <c r="Q579" s="85"/>
    </row>
    <row r="580" spans="1:17" ht="50.1" customHeight="1" x14ac:dyDescent="0.2">
      <c r="A580" s="2">
        <v>573</v>
      </c>
      <c r="B580" s="3" t="s">
        <v>2436</v>
      </c>
      <c r="C580" s="3" t="s">
        <v>2437</v>
      </c>
      <c r="D580" s="27" t="s">
        <v>569</v>
      </c>
      <c r="E580" s="27">
        <v>24411508</v>
      </c>
      <c r="F580" s="27" t="s">
        <v>714</v>
      </c>
      <c r="G580" s="36" t="s">
        <v>889</v>
      </c>
      <c r="H580" s="27" t="s">
        <v>1451</v>
      </c>
      <c r="I580" s="27" t="s">
        <v>1708</v>
      </c>
      <c r="J580" s="27" t="s">
        <v>1725</v>
      </c>
      <c r="K580" s="47">
        <v>123591317</v>
      </c>
      <c r="L580" s="27" t="s">
        <v>2035</v>
      </c>
      <c r="M580" s="55" t="s">
        <v>1780</v>
      </c>
      <c r="N580" s="36" t="s">
        <v>2092</v>
      </c>
      <c r="O580" s="27" t="s">
        <v>2417</v>
      </c>
      <c r="P580" s="27" t="s">
        <v>2434</v>
      </c>
      <c r="Q580" s="85"/>
    </row>
    <row r="581" spans="1:17" ht="50.1" customHeight="1" x14ac:dyDescent="0.2">
      <c r="A581" s="2">
        <v>574</v>
      </c>
      <c r="B581" s="3" t="s">
        <v>2436</v>
      </c>
      <c r="C581" s="3" t="s">
        <v>2437</v>
      </c>
      <c r="D581" s="27" t="s">
        <v>570</v>
      </c>
      <c r="E581" s="27">
        <v>24548076</v>
      </c>
      <c r="F581" s="27" t="s">
        <v>714</v>
      </c>
      <c r="G581" s="36" t="s">
        <v>889</v>
      </c>
      <c r="H581" s="27" t="s">
        <v>1452</v>
      </c>
      <c r="I581" s="27" t="s">
        <v>1708</v>
      </c>
      <c r="J581" s="27" t="s">
        <v>1725</v>
      </c>
      <c r="K581" s="47">
        <v>57965324</v>
      </c>
      <c r="L581" s="27" t="s">
        <v>2035</v>
      </c>
      <c r="M581" s="55" t="s">
        <v>1780</v>
      </c>
      <c r="N581" s="36" t="s">
        <v>2092</v>
      </c>
      <c r="O581" s="27" t="s">
        <v>2417</v>
      </c>
      <c r="P581" s="27" t="s">
        <v>2434</v>
      </c>
      <c r="Q581" s="85"/>
    </row>
    <row r="582" spans="1:17" ht="50.1" customHeight="1" x14ac:dyDescent="0.2">
      <c r="A582" s="2">
        <v>575</v>
      </c>
      <c r="B582" s="3" t="s">
        <v>2436</v>
      </c>
      <c r="C582" s="3" t="s">
        <v>2437</v>
      </c>
      <c r="D582" s="27" t="s">
        <v>571</v>
      </c>
      <c r="E582" s="27">
        <v>24948712</v>
      </c>
      <c r="F582" s="27" t="s">
        <v>714</v>
      </c>
      <c r="G582" s="36" t="s">
        <v>889</v>
      </c>
      <c r="H582" s="27" t="s">
        <v>1453</v>
      </c>
      <c r="I582" s="27" t="s">
        <v>1708</v>
      </c>
      <c r="J582" s="27" t="s">
        <v>1725</v>
      </c>
      <c r="K582" s="47">
        <v>273003689</v>
      </c>
      <c r="L582" s="27" t="s">
        <v>2035</v>
      </c>
      <c r="M582" s="55" t="s">
        <v>1780</v>
      </c>
      <c r="N582" s="36" t="s">
        <v>2092</v>
      </c>
      <c r="O582" s="27" t="s">
        <v>2417</v>
      </c>
      <c r="P582" s="27" t="s">
        <v>2434</v>
      </c>
      <c r="Q582" s="85"/>
    </row>
    <row r="583" spans="1:17" ht="50.1" customHeight="1" x14ac:dyDescent="0.2">
      <c r="A583" s="2">
        <v>576</v>
      </c>
      <c r="B583" s="3" t="s">
        <v>2436</v>
      </c>
      <c r="C583" s="3" t="s">
        <v>2437</v>
      </c>
      <c r="D583" s="27" t="s">
        <v>572</v>
      </c>
      <c r="E583" s="27">
        <v>1309894</v>
      </c>
      <c r="F583" s="27" t="s">
        <v>714</v>
      </c>
      <c r="G583" s="36" t="s">
        <v>890</v>
      </c>
      <c r="H583" s="27" t="s">
        <v>1454</v>
      </c>
      <c r="I583" s="27" t="s">
        <v>1701</v>
      </c>
      <c r="J583" s="27" t="s">
        <v>1725</v>
      </c>
      <c r="K583" s="47">
        <v>26280916</v>
      </c>
      <c r="L583" s="27" t="s">
        <v>2065</v>
      </c>
      <c r="M583" s="55" t="s">
        <v>1780</v>
      </c>
      <c r="N583" s="36" t="s">
        <v>2092</v>
      </c>
      <c r="O583" s="27" t="s">
        <v>2417</v>
      </c>
      <c r="P583" s="27" t="s">
        <v>2434</v>
      </c>
      <c r="Q583" s="85"/>
    </row>
    <row r="584" spans="1:17" ht="50.1" customHeight="1" x14ac:dyDescent="0.2">
      <c r="A584" s="2">
        <v>577</v>
      </c>
      <c r="B584" s="3" t="s">
        <v>2436</v>
      </c>
      <c r="C584" s="3" t="s">
        <v>2437</v>
      </c>
      <c r="D584" s="27" t="s">
        <v>573</v>
      </c>
      <c r="E584" s="27">
        <v>10005579</v>
      </c>
      <c r="F584" s="27" t="s">
        <v>746</v>
      </c>
      <c r="G584" s="36" t="s">
        <v>891</v>
      </c>
      <c r="H584" s="27" t="s">
        <v>1455</v>
      </c>
      <c r="I584" s="27" t="s">
        <v>1646</v>
      </c>
      <c r="J584" s="27" t="s">
        <v>1776</v>
      </c>
      <c r="K584" s="47">
        <v>10155925</v>
      </c>
      <c r="L584" s="27" t="s">
        <v>2066</v>
      </c>
      <c r="M584" s="55" t="s">
        <v>2067</v>
      </c>
      <c r="N584" s="36" t="s">
        <v>2092</v>
      </c>
      <c r="O584" s="27" t="s">
        <v>2417</v>
      </c>
      <c r="P584" s="27" t="s">
        <v>2434</v>
      </c>
      <c r="Q584" s="85"/>
    </row>
    <row r="585" spans="1:17" ht="50.1" customHeight="1" x14ac:dyDescent="0.2">
      <c r="A585" s="2">
        <v>578</v>
      </c>
      <c r="B585" s="3" t="s">
        <v>2436</v>
      </c>
      <c r="C585" s="3" t="s">
        <v>2437</v>
      </c>
      <c r="D585" s="27" t="s">
        <v>574</v>
      </c>
      <c r="E585" s="27">
        <v>24383824</v>
      </c>
      <c r="F585" s="27" t="s">
        <v>714</v>
      </c>
      <c r="G585" s="36" t="s">
        <v>891</v>
      </c>
      <c r="H585" s="27" t="s">
        <v>1456</v>
      </c>
      <c r="I585" s="27" t="s">
        <v>1646</v>
      </c>
      <c r="J585" s="27" t="s">
        <v>1725</v>
      </c>
      <c r="K585" s="47">
        <v>124352158</v>
      </c>
      <c r="L585" s="27" t="s">
        <v>2035</v>
      </c>
      <c r="M585" s="55" t="s">
        <v>1780</v>
      </c>
      <c r="N585" s="36" t="s">
        <v>2092</v>
      </c>
      <c r="O585" s="27" t="s">
        <v>2417</v>
      </c>
      <c r="P585" s="27" t="s">
        <v>2434</v>
      </c>
      <c r="Q585" s="85"/>
    </row>
    <row r="586" spans="1:17" ht="50.1" customHeight="1" x14ac:dyDescent="0.2">
      <c r="A586" s="2">
        <v>579</v>
      </c>
      <c r="B586" s="3" t="s">
        <v>2436</v>
      </c>
      <c r="C586" s="3" t="s">
        <v>2437</v>
      </c>
      <c r="D586" s="27" t="s">
        <v>575</v>
      </c>
      <c r="E586" s="27">
        <v>25156890</v>
      </c>
      <c r="F586" s="27" t="s">
        <v>714</v>
      </c>
      <c r="G586" s="36" t="s">
        <v>891</v>
      </c>
      <c r="H586" s="27" t="s">
        <v>1457</v>
      </c>
      <c r="I586" s="27" t="s">
        <v>1646</v>
      </c>
      <c r="J586" s="27" t="s">
        <v>1725</v>
      </c>
      <c r="K586" s="47">
        <v>123791385</v>
      </c>
      <c r="L586" s="27" t="s">
        <v>2035</v>
      </c>
      <c r="M586" s="55" t="s">
        <v>1780</v>
      </c>
      <c r="N586" s="36" t="s">
        <v>2092</v>
      </c>
      <c r="O586" s="27" t="s">
        <v>2417</v>
      </c>
      <c r="P586" s="27" t="s">
        <v>2434</v>
      </c>
      <c r="Q586" s="85"/>
    </row>
    <row r="587" spans="1:17" ht="50.1" customHeight="1" x14ac:dyDescent="0.2">
      <c r="A587" s="2">
        <v>580</v>
      </c>
      <c r="B587" s="3" t="s">
        <v>2436</v>
      </c>
      <c r="C587" s="3" t="s">
        <v>2437</v>
      </c>
      <c r="D587" s="27" t="s">
        <v>576</v>
      </c>
      <c r="E587" s="27">
        <v>24545115</v>
      </c>
      <c r="F587" s="27" t="s">
        <v>714</v>
      </c>
      <c r="G587" s="36" t="s">
        <v>891</v>
      </c>
      <c r="H587" s="27" t="s">
        <v>1458</v>
      </c>
      <c r="I587" s="27" t="s">
        <v>1646</v>
      </c>
      <c r="J587" s="27" t="s">
        <v>1725</v>
      </c>
      <c r="K587" s="47">
        <v>266621685</v>
      </c>
      <c r="L587" s="27" t="s">
        <v>2035</v>
      </c>
      <c r="M587" s="55" t="s">
        <v>1780</v>
      </c>
      <c r="N587" s="36" t="s">
        <v>2092</v>
      </c>
      <c r="O587" s="27" t="s">
        <v>2417</v>
      </c>
      <c r="P587" s="27" t="s">
        <v>2434</v>
      </c>
      <c r="Q587" s="85"/>
    </row>
    <row r="588" spans="1:17" ht="50.1" customHeight="1" x14ac:dyDescent="0.2">
      <c r="A588" s="2">
        <v>581</v>
      </c>
      <c r="B588" s="3" t="s">
        <v>2436</v>
      </c>
      <c r="C588" s="3" t="s">
        <v>2437</v>
      </c>
      <c r="D588" s="27" t="s">
        <v>577</v>
      </c>
      <c r="E588" s="27">
        <v>4511954</v>
      </c>
      <c r="F588" s="27" t="s">
        <v>714</v>
      </c>
      <c r="G588" s="36" t="s">
        <v>891</v>
      </c>
      <c r="H588" s="27" t="s">
        <v>1459</v>
      </c>
      <c r="I588" s="27" t="s">
        <v>1646</v>
      </c>
      <c r="J588" s="27" t="s">
        <v>1725</v>
      </c>
      <c r="K588" s="47">
        <v>114592772</v>
      </c>
      <c r="L588" s="27" t="s">
        <v>2035</v>
      </c>
      <c r="M588" s="55" t="s">
        <v>1780</v>
      </c>
      <c r="N588" s="36" t="s">
        <v>2092</v>
      </c>
      <c r="O588" s="27" t="s">
        <v>2417</v>
      </c>
      <c r="P588" s="27" t="s">
        <v>2434</v>
      </c>
      <c r="Q588" s="85"/>
    </row>
    <row r="589" spans="1:17" ht="50.1" customHeight="1" x14ac:dyDescent="0.2">
      <c r="A589" s="2">
        <v>582</v>
      </c>
      <c r="B589" s="3" t="s">
        <v>2436</v>
      </c>
      <c r="C589" s="3" t="s">
        <v>2437</v>
      </c>
      <c r="D589" s="27" t="s">
        <v>578</v>
      </c>
      <c r="E589" s="27">
        <v>9816411</v>
      </c>
      <c r="F589" s="27" t="s">
        <v>714</v>
      </c>
      <c r="G589" s="36" t="s">
        <v>891</v>
      </c>
      <c r="H589" s="27" t="s">
        <v>1460</v>
      </c>
      <c r="I589" s="27" t="s">
        <v>1646</v>
      </c>
      <c r="J589" s="27" t="s">
        <v>1725</v>
      </c>
      <c r="K589" s="47">
        <v>236808853</v>
      </c>
      <c r="L589" s="27" t="s">
        <v>2035</v>
      </c>
      <c r="M589" s="55" t="s">
        <v>1780</v>
      </c>
      <c r="N589" s="36" t="s">
        <v>2092</v>
      </c>
      <c r="O589" s="27" t="s">
        <v>2417</v>
      </c>
      <c r="P589" s="27" t="s">
        <v>2434</v>
      </c>
      <c r="Q589" s="85"/>
    </row>
    <row r="590" spans="1:17" ht="50.1" customHeight="1" x14ac:dyDescent="0.2">
      <c r="A590" s="2">
        <v>583</v>
      </c>
      <c r="B590" s="3" t="s">
        <v>2436</v>
      </c>
      <c r="C590" s="3" t="s">
        <v>2437</v>
      </c>
      <c r="D590" s="27" t="s">
        <v>579</v>
      </c>
      <c r="E590" s="27">
        <v>24685635</v>
      </c>
      <c r="F590" s="27" t="s">
        <v>714</v>
      </c>
      <c r="G590" s="36" t="s">
        <v>891</v>
      </c>
      <c r="H590" s="27" t="s">
        <v>1461</v>
      </c>
      <c r="I590" s="27" t="s">
        <v>1646</v>
      </c>
      <c r="J590" s="27" t="s">
        <v>1725</v>
      </c>
      <c r="K590" s="47">
        <v>125798670</v>
      </c>
      <c r="L590" s="27" t="s">
        <v>2035</v>
      </c>
      <c r="M590" s="55" t="s">
        <v>1780</v>
      </c>
      <c r="N590" s="36" t="s">
        <v>2092</v>
      </c>
      <c r="O590" s="27" t="s">
        <v>2417</v>
      </c>
      <c r="P590" s="27" t="s">
        <v>2434</v>
      </c>
      <c r="Q590" s="85"/>
    </row>
    <row r="591" spans="1:17" ht="50.1" customHeight="1" x14ac:dyDescent="0.2">
      <c r="A591" s="2">
        <v>584</v>
      </c>
      <c r="B591" s="3" t="s">
        <v>2436</v>
      </c>
      <c r="C591" s="3" t="s">
        <v>2437</v>
      </c>
      <c r="D591" s="27" t="s">
        <v>580</v>
      </c>
      <c r="E591" s="27">
        <v>9815160</v>
      </c>
      <c r="F591" s="27" t="s">
        <v>714</v>
      </c>
      <c r="G591" s="36" t="s">
        <v>891</v>
      </c>
      <c r="H591" s="27" t="s">
        <v>1462</v>
      </c>
      <c r="I591" s="27" t="s">
        <v>1646</v>
      </c>
      <c r="J591" s="27" t="s">
        <v>1725</v>
      </c>
      <c r="K591" s="47">
        <v>80407409</v>
      </c>
      <c r="L591" s="27" t="s">
        <v>2035</v>
      </c>
      <c r="M591" s="55" t="s">
        <v>1780</v>
      </c>
      <c r="N591" s="36" t="s">
        <v>2092</v>
      </c>
      <c r="O591" s="27" t="s">
        <v>2417</v>
      </c>
      <c r="P591" s="27" t="s">
        <v>2434</v>
      </c>
      <c r="Q591" s="85"/>
    </row>
    <row r="592" spans="1:17" ht="50.1" customHeight="1" x14ac:dyDescent="0.2">
      <c r="A592" s="2">
        <v>585</v>
      </c>
      <c r="B592" s="3" t="s">
        <v>2436</v>
      </c>
      <c r="C592" s="3" t="s">
        <v>2437</v>
      </c>
      <c r="D592" s="27" t="s">
        <v>324</v>
      </c>
      <c r="E592" s="27">
        <v>24538695</v>
      </c>
      <c r="F592" s="27" t="s">
        <v>714</v>
      </c>
      <c r="G592" s="36" t="s">
        <v>891</v>
      </c>
      <c r="H592" s="27" t="s">
        <v>1463</v>
      </c>
      <c r="I592" s="27" t="s">
        <v>1646</v>
      </c>
      <c r="J592" s="27" t="s">
        <v>1725</v>
      </c>
      <c r="K592" s="47">
        <v>123084660</v>
      </c>
      <c r="L592" s="27" t="s">
        <v>2035</v>
      </c>
      <c r="M592" s="55" t="s">
        <v>1780</v>
      </c>
      <c r="N592" s="36" t="s">
        <v>2092</v>
      </c>
      <c r="O592" s="27" t="s">
        <v>2417</v>
      </c>
      <c r="P592" s="27" t="s">
        <v>2434</v>
      </c>
      <c r="Q592" s="85"/>
    </row>
    <row r="593" spans="1:17" ht="50.1" customHeight="1" x14ac:dyDescent="0.2">
      <c r="A593" s="2">
        <v>586</v>
      </c>
      <c r="B593" s="3" t="s">
        <v>2436</v>
      </c>
      <c r="C593" s="3" t="s">
        <v>2437</v>
      </c>
      <c r="D593" s="27" t="s">
        <v>581</v>
      </c>
      <c r="E593" s="27">
        <v>24945136</v>
      </c>
      <c r="F593" s="27" t="s">
        <v>714</v>
      </c>
      <c r="G593" s="36" t="s">
        <v>892</v>
      </c>
      <c r="H593" s="27" t="s">
        <v>1464</v>
      </c>
      <c r="I593" s="27" t="s">
        <v>1646</v>
      </c>
      <c r="J593" s="27" t="s">
        <v>1725</v>
      </c>
      <c r="K593" s="47">
        <v>80509351</v>
      </c>
      <c r="L593" s="27" t="s">
        <v>2035</v>
      </c>
      <c r="M593" s="55" t="s">
        <v>1780</v>
      </c>
      <c r="N593" s="36" t="s">
        <v>2092</v>
      </c>
      <c r="O593" s="27" t="s">
        <v>2417</v>
      </c>
      <c r="P593" s="27" t="s">
        <v>2434</v>
      </c>
      <c r="Q593" s="85"/>
    </row>
    <row r="594" spans="1:17" ht="50.1" customHeight="1" x14ac:dyDescent="0.2">
      <c r="A594" s="2">
        <v>587</v>
      </c>
      <c r="B594" s="3" t="s">
        <v>2436</v>
      </c>
      <c r="C594" s="3" t="s">
        <v>2437</v>
      </c>
      <c r="D594" s="27" t="s">
        <v>582</v>
      </c>
      <c r="E594" s="27">
        <v>24544895</v>
      </c>
      <c r="F594" s="27" t="s">
        <v>714</v>
      </c>
      <c r="G594" s="36" t="s">
        <v>892</v>
      </c>
      <c r="H594" s="27" t="s">
        <v>1465</v>
      </c>
      <c r="I594" s="27" t="s">
        <v>1646</v>
      </c>
      <c r="J594" s="27" t="s">
        <v>1725</v>
      </c>
      <c r="K594" s="47">
        <v>137045030</v>
      </c>
      <c r="L594" s="27" t="s">
        <v>2035</v>
      </c>
      <c r="M594" s="55" t="s">
        <v>1780</v>
      </c>
      <c r="N594" s="36" t="s">
        <v>2092</v>
      </c>
      <c r="O594" s="27" t="s">
        <v>2417</v>
      </c>
      <c r="P594" s="27" t="s">
        <v>2434</v>
      </c>
      <c r="Q594" s="85"/>
    </row>
    <row r="595" spans="1:17" ht="50.1" customHeight="1" x14ac:dyDescent="0.2">
      <c r="A595" s="2">
        <v>588</v>
      </c>
      <c r="B595" s="3" t="s">
        <v>2436</v>
      </c>
      <c r="C595" s="3" t="s">
        <v>2437</v>
      </c>
      <c r="D595" s="27" t="s">
        <v>583</v>
      </c>
      <c r="E595" s="27">
        <v>24764217</v>
      </c>
      <c r="F595" s="27" t="s">
        <v>714</v>
      </c>
      <c r="G595" s="36" t="s">
        <v>892</v>
      </c>
      <c r="H595" s="27" t="s">
        <v>1466</v>
      </c>
      <c r="I595" s="27" t="s">
        <v>1646</v>
      </c>
      <c r="J595" s="27" t="s">
        <v>1725</v>
      </c>
      <c r="K595" s="47">
        <v>168359901</v>
      </c>
      <c r="L595" s="27" t="s">
        <v>2035</v>
      </c>
      <c r="M595" s="55" t="s">
        <v>1780</v>
      </c>
      <c r="N595" s="36" t="s">
        <v>2092</v>
      </c>
      <c r="O595" s="27" t="s">
        <v>2417</v>
      </c>
      <c r="P595" s="27" t="s">
        <v>2434</v>
      </c>
      <c r="Q595" s="85"/>
    </row>
    <row r="596" spans="1:17" ht="50.1" customHeight="1" x14ac:dyDescent="0.2">
      <c r="A596" s="2">
        <v>589</v>
      </c>
      <c r="B596" s="3" t="s">
        <v>2436</v>
      </c>
      <c r="C596" s="3" t="s">
        <v>2437</v>
      </c>
      <c r="D596" s="27" t="s">
        <v>584</v>
      </c>
      <c r="E596" s="27">
        <v>10058963</v>
      </c>
      <c r="F596" s="27" t="s">
        <v>714</v>
      </c>
      <c r="G596" s="36" t="s">
        <v>893</v>
      </c>
      <c r="H596" s="27" t="s">
        <v>1352</v>
      </c>
      <c r="I596" s="27" t="s">
        <v>1653</v>
      </c>
      <c r="J596" s="27" t="s">
        <v>1725</v>
      </c>
      <c r="K596" s="47">
        <v>12000000</v>
      </c>
      <c r="L596" s="27" t="s">
        <v>2068</v>
      </c>
      <c r="M596" s="55" t="s">
        <v>1780</v>
      </c>
      <c r="N596" s="36" t="s">
        <v>2092</v>
      </c>
      <c r="O596" s="27" t="s">
        <v>2417</v>
      </c>
      <c r="P596" s="27" t="s">
        <v>2434</v>
      </c>
      <c r="Q596" s="85"/>
    </row>
    <row r="597" spans="1:17" ht="50.1" customHeight="1" x14ac:dyDescent="0.2">
      <c r="A597" s="2">
        <v>590</v>
      </c>
      <c r="B597" s="3" t="s">
        <v>2436</v>
      </c>
      <c r="C597" s="3" t="s">
        <v>2437</v>
      </c>
      <c r="D597" s="27" t="s">
        <v>393</v>
      </c>
      <c r="E597" s="27">
        <v>34044613</v>
      </c>
      <c r="F597" s="27" t="s">
        <v>714</v>
      </c>
      <c r="G597" s="36" t="s">
        <v>894</v>
      </c>
      <c r="H597" s="27" t="s">
        <v>1467</v>
      </c>
      <c r="I597" s="27" t="s">
        <v>1698</v>
      </c>
      <c r="J597" s="27" t="s">
        <v>1725</v>
      </c>
      <c r="K597" s="47">
        <v>21066160</v>
      </c>
      <c r="L597" s="27" t="s">
        <v>2065</v>
      </c>
      <c r="M597" s="55" t="s">
        <v>1780</v>
      </c>
      <c r="N597" s="36" t="s">
        <v>2092</v>
      </c>
      <c r="O597" s="27" t="s">
        <v>2417</v>
      </c>
      <c r="P597" s="27" t="s">
        <v>2434</v>
      </c>
      <c r="Q597" s="85"/>
    </row>
    <row r="598" spans="1:17" ht="50.1" customHeight="1" x14ac:dyDescent="0.2">
      <c r="A598" s="2">
        <v>591</v>
      </c>
      <c r="B598" s="3" t="s">
        <v>2436</v>
      </c>
      <c r="C598" s="3" t="s">
        <v>2437</v>
      </c>
      <c r="D598" s="27" t="s">
        <v>585</v>
      </c>
      <c r="E598" s="27">
        <v>41312251</v>
      </c>
      <c r="F598" s="27" t="s">
        <v>714</v>
      </c>
      <c r="G598" s="36" t="s">
        <v>895</v>
      </c>
      <c r="H598" s="27" t="s">
        <v>1468</v>
      </c>
      <c r="I598" s="27" t="s">
        <v>1708</v>
      </c>
      <c r="J598" s="27" t="s">
        <v>1725</v>
      </c>
      <c r="K598" s="47">
        <v>168182019</v>
      </c>
      <c r="L598" s="27" t="s">
        <v>2035</v>
      </c>
      <c r="M598" s="55" t="s">
        <v>1780</v>
      </c>
      <c r="N598" s="36" t="s">
        <v>2092</v>
      </c>
      <c r="O598" s="27" t="s">
        <v>2417</v>
      </c>
      <c r="P598" s="27" t="s">
        <v>2434</v>
      </c>
      <c r="Q598" s="85"/>
    </row>
    <row r="599" spans="1:17" ht="50.1" customHeight="1" x14ac:dyDescent="0.2">
      <c r="A599" s="2">
        <v>592</v>
      </c>
      <c r="B599" s="3" t="s">
        <v>2436</v>
      </c>
      <c r="C599" s="3" t="s">
        <v>2437</v>
      </c>
      <c r="D599" s="27" t="s">
        <v>586</v>
      </c>
      <c r="E599" s="27">
        <v>25053407</v>
      </c>
      <c r="F599" s="27" t="s">
        <v>714</v>
      </c>
      <c r="G599" s="36" t="s">
        <v>896</v>
      </c>
      <c r="H599" s="27" t="s">
        <v>1469</v>
      </c>
      <c r="I599" s="27" t="s">
        <v>1648</v>
      </c>
      <c r="J599" s="27" t="s">
        <v>1725</v>
      </c>
      <c r="K599" s="47">
        <v>10096387</v>
      </c>
      <c r="L599" s="27" t="s">
        <v>2069</v>
      </c>
      <c r="M599" s="55" t="s">
        <v>1780</v>
      </c>
      <c r="N599" s="36" t="s">
        <v>2092</v>
      </c>
      <c r="O599" s="27" t="s">
        <v>2417</v>
      </c>
      <c r="P599" s="27" t="s">
        <v>2434</v>
      </c>
      <c r="Q599" s="85"/>
    </row>
    <row r="600" spans="1:17" ht="50.1" customHeight="1" x14ac:dyDescent="0.2">
      <c r="A600" s="2">
        <v>593</v>
      </c>
      <c r="B600" s="3" t="s">
        <v>2436</v>
      </c>
      <c r="C600" s="3" t="s">
        <v>2437</v>
      </c>
      <c r="D600" s="27" t="s">
        <v>587</v>
      </c>
      <c r="E600" s="27">
        <v>24411885</v>
      </c>
      <c r="F600" s="27" t="s">
        <v>714</v>
      </c>
      <c r="G600" s="36" t="s">
        <v>896</v>
      </c>
      <c r="H600" s="27" t="s">
        <v>1470</v>
      </c>
      <c r="I600" s="27" t="s">
        <v>1648</v>
      </c>
      <c r="J600" s="27" t="s">
        <v>1725</v>
      </c>
      <c r="K600" s="47">
        <v>3020000</v>
      </c>
      <c r="L600" s="27" t="s">
        <v>2017</v>
      </c>
      <c r="M600" s="55" t="s">
        <v>1780</v>
      </c>
      <c r="N600" s="36" t="s">
        <v>2092</v>
      </c>
      <c r="O600" s="27" t="s">
        <v>2417</v>
      </c>
      <c r="P600" s="27" t="s">
        <v>2434</v>
      </c>
      <c r="Q600" s="85"/>
    </row>
    <row r="601" spans="1:17" ht="50.1" customHeight="1" x14ac:dyDescent="0.2">
      <c r="A601" s="2">
        <v>594</v>
      </c>
      <c r="B601" s="3" t="s">
        <v>2436</v>
      </c>
      <c r="C601" s="3" t="s">
        <v>2437</v>
      </c>
      <c r="D601" s="27" t="s">
        <v>588</v>
      </c>
      <c r="E601" s="27">
        <v>25056887</v>
      </c>
      <c r="F601" s="27" t="s">
        <v>714</v>
      </c>
      <c r="G601" s="36" t="s">
        <v>896</v>
      </c>
      <c r="H601" s="27" t="s">
        <v>1471</v>
      </c>
      <c r="I601" s="27" t="s">
        <v>1648</v>
      </c>
      <c r="J601" s="27" t="s">
        <v>1725</v>
      </c>
      <c r="K601" s="47">
        <v>8369790</v>
      </c>
      <c r="L601" s="27" t="s">
        <v>2070</v>
      </c>
      <c r="M601" s="55" t="s">
        <v>1780</v>
      </c>
      <c r="N601" s="36" t="s">
        <v>2092</v>
      </c>
      <c r="O601" s="27" t="s">
        <v>2417</v>
      </c>
      <c r="P601" s="27" t="s">
        <v>2434</v>
      </c>
      <c r="Q601" s="85"/>
    </row>
    <row r="602" spans="1:17" ht="50.1" customHeight="1" x14ac:dyDescent="0.2">
      <c r="A602" s="2">
        <v>595</v>
      </c>
      <c r="B602" s="3" t="s">
        <v>2436</v>
      </c>
      <c r="C602" s="3" t="s">
        <v>2437</v>
      </c>
      <c r="D602" s="27" t="s">
        <v>589</v>
      </c>
      <c r="E602" s="27">
        <v>24410299</v>
      </c>
      <c r="F602" s="27" t="s">
        <v>714</v>
      </c>
      <c r="G602" s="36" t="s">
        <v>896</v>
      </c>
      <c r="H602" s="27" t="s">
        <v>1472</v>
      </c>
      <c r="I602" s="27" t="s">
        <v>1648</v>
      </c>
      <c r="J602" s="27" t="s">
        <v>1725</v>
      </c>
      <c r="K602" s="47">
        <v>12035300</v>
      </c>
      <c r="L602" s="27" t="s">
        <v>2017</v>
      </c>
      <c r="M602" s="55" t="s">
        <v>1780</v>
      </c>
      <c r="N602" s="36" t="s">
        <v>2092</v>
      </c>
      <c r="O602" s="27" t="s">
        <v>2417</v>
      </c>
      <c r="P602" s="27" t="s">
        <v>2434</v>
      </c>
      <c r="Q602" s="85"/>
    </row>
    <row r="603" spans="1:17" ht="50.1" customHeight="1" x14ac:dyDescent="0.2">
      <c r="A603" s="2">
        <v>596</v>
      </c>
      <c r="B603" s="3" t="s">
        <v>2436</v>
      </c>
      <c r="C603" s="3" t="s">
        <v>2437</v>
      </c>
      <c r="D603" s="27" t="s">
        <v>590</v>
      </c>
      <c r="E603" s="27">
        <v>15925814</v>
      </c>
      <c r="F603" s="27" t="s">
        <v>714</v>
      </c>
      <c r="G603" s="36" t="s">
        <v>896</v>
      </c>
      <c r="H603" s="27" t="s">
        <v>1473</v>
      </c>
      <c r="I603" s="27" t="s">
        <v>1648</v>
      </c>
      <c r="J603" s="27" t="s">
        <v>1725</v>
      </c>
      <c r="K603" s="47">
        <v>8564616</v>
      </c>
      <c r="L603" s="27" t="s">
        <v>2017</v>
      </c>
      <c r="M603" s="55" t="s">
        <v>1780</v>
      </c>
      <c r="N603" s="36" t="s">
        <v>2092</v>
      </c>
      <c r="O603" s="27" t="s">
        <v>2417</v>
      </c>
      <c r="P603" s="27" t="s">
        <v>2434</v>
      </c>
      <c r="Q603" s="85"/>
    </row>
    <row r="604" spans="1:17" ht="50.1" customHeight="1" x14ac:dyDescent="0.2">
      <c r="A604" s="2">
        <v>597</v>
      </c>
      <c r="B604" s="3" t="s">
        <v>2436</v>
      </c>
      <c r="C604" s="3" t="s">
        <v>2437</v>
      </c>
      <c r="D604" s="27" t="s">
        <v>591</v>
      </c>
      <c r="E604" s="27">
        <v>4578149</v>
      </c>
      <c r="F604" s="27" t="s">
        <v>714</v>
      </c>
      <c r="G604" s="36" t="s">
        <v>896</v>
      </c>
      <c r="H604" s="27" t="s">
        <v>1474</v>
      </c>
      <c r="I604" s="27" t="s">
        <v>1648</v>
      </c>
      <c r="J604" s="27" t="s">
        <v>1725</v>
      </c>
      <c r="K604" s="47">
        <v>9404820</v>
      </c>
      <c r="L604" s="27" t="s">
        <v>1966</v>
      </c>
      <c r="M604" s="55" t="s">
        <v>1780</v>
      </c>
      <c r="N604" s="36" t="s">
        <v>2092</v>
      </c>
      <c r="O604" s="27" t="s">
        <v>2417</v>
      </c>
      <c r="P604" s="27" t="s">
        <v>2434</v>
      </c>
      <c r="Q604" s="85"/>
    </row>
    <row r="605" spans="1:17" ht="50.1" customHeight="1" x14ac:dyDescent="0.2">
      <c r="A605" s="2">
        <v>598</v>
      </c>
      <c r="B605" s="3" t="s">
        <v>2436</v>
      </c>
      <c r="C605" s="3" t="s">
        <v>2437</v>
      </c>
      <c r="D605" s="27" t="s">
        <v>592</v>
      </c>
      <c r="E605" s="27">
        <v>4589906</v>
      </c>
      <c r="F605" s="27" t="s">
        <v>714</v>
      </c>
      <c r="G605" s="36" t="s">
        <v>896</v>
      </c>
      <c r="H605" s="27" t="s">
        <v>1475</v>
      </c>
      <c r="I605" s="27" t="s">
        <v>1648</v>
      </c>
      <c r="J605" s="27" t="s">
        <v>1725</v>
      </c>
      <c r="K605" s="47">
        <v>3666936</v>
      </c>
      <c r="L605" s="27" t="s">
        <v>2070</v>
      </c>
      <c r="M605" s="55" t="s">
        <v>1780</v>
      </c>
      <c r="N605" s="36" t="s">
        <v>2092</v>
      </c>
      <c r="O605" s="27" t="s">
        <v>2417</v>
      </c>
      <c r="P605" s="27" t="s">
        <v>2434</v>
      </c>
      <c r="Q605" s="85"/>
    </row>
    <row r="606" spans="1:17" ht="50.1" customHeight="1" x14ac:dyDescent="0.2">
      <c r="A606" s="2">
        <v>599</v>
      </c>
      <c r="B606" s="3" t="s">
        <v>2436</v>
      </c>
      <c r="C606" s="3" t="s">
        <v>2437</v>
      </c>
      <c r="D606" s="27" t="s">
        <v>593</v>
      </c>
      <c r="E606" s="27">
        <v>10078632</v>
      </c>
      <c r="F606" s="27" t="s">
        <v>714</v>
      </c>
      <c r="G606" s="36" t="s">
        <v>897</v>
      </c>
      <c r="H606" s="27" t="s">
        <v>1476</v>
      </c>
      <c r="I606" s="27" t="s">
        <v>1708</v>
      </c>
      <c r="J606" s="27" t="s">
        <v>1725</v>
      </c>
      <c r="K606" s="47">
        <v>121289968</v>
      </c>
      <c r="L606" s="27" t="s">
        <v>2035</v>
      </c>
      <c r="M606" s="55" t="s">
        <v>1780</v>
      </c>
      <c r="N606" s="36" t="s">
        <v>2092</v>
      </c>
      <c r="O606" s="27" t="s">
        <v>2417</v>
      </c>
      <c r="P606" s="27" t="s">
        <v>2434</v>
      </c>
      <c r="Q606" s="85"/>
    </row>
    <row r="607" spans="1:17" ht="50.1" customHeight="1" x14ac:dyDescent="0.2">
      <c r="A607" s="2">
        <v>600</v>
      </c>
      <c r="B607" s="3" t="s">
        <v>2436</v>
      </c>
      <c r="C607" s="3" t="s">
        <v>2437</v>
      </c>
      <c r="D607" s="27" t="s">
        <v>594</v>
      </c>
      <c r="E607" s="27">
        <v>10191687</v>
      </c>
      <c r="F607" s="27" t="s">
        <v>714</v>
      </c>
      <c r="G607" s="36" t="s">
        <v>897</v>
      </c>
      <c r="H607" s="27" t="s">
        <v>1477</v>
      </c>
      <c r="I607" s="27" t="s">
        <v>1708</v>
      </c>
      <c r="J607" s="27" t="s">
        <v>1725</v>
      </c>
      <c r="K607" s="47">
        <v>51745006</v>
      </c>
      <c r="L607" s="27" t="s">
        <v>2035</v>
      </c>
      <c r="M607" s="55" t="s">
        <v>1780</v>
      </c>
      <c r="N607" s="36" t="s">
        <v>2092</v>
      </c>
      <c r="O607" s="27" t="s">
        <v>2417</v>
      </c>
      <c r="P607" s="27" t="s">
        <v>2434</v>
      </c>
      <c r="Q607" s="85"/>
    </row>
    <row r="608" spans="1:17" ht="50.1" customHeight="1" x14ac:dyDescent="0.2">
      <c r="A608" s="2">
        <v>601</v>
      </c>
      <c r="B608" s="3" t="s">
        <v>2436</v>
      </c>
      <c r="C608" s="3" t="s">
        <v>2437</v>
      </c>
      <c r="D608" s="27" t="s">
        <v>595</v>
      </c>
      <c r="E608" s="27">
        <v>25172728</v>
      </c>
      <c r="F608" s="27" t="s">
        <v>714</v>
      </c>
      <c r="G608" s="36" t="s">
        <v>897</v>
      </c>
      <c r="H608" s="27" t="s">
        <v>1478</v>
      </c>
      <c r="I608" s="27" t="s">
        <v>1708</v>
      </c>
      <c r="J608" s="27" t="s">
        <v>1725</v>
      </c>
      <c r="K608" s="47">
        <v>49256204</v>
      </c>
      <c r="L608" s="27" t="s">
        <v>2035</v>
      </c>
      <c r="M608" s="55" t="s">
        <v>1780</v>
      </c>
      <c r="N608" s="36" t="s">
        <v>2092</v>
      </c>
      <c r="O608" s="27" t="s">
        <v>2417</v>
      </c>
      <c r="P608" s="27" t="s">
        <v>2434</v>
      </c>
      <c r="Q608" s="85"/>
    </row>
    <row r="609" spans="1:17" ht="50.1" customHeight="1" x14ac:dyDescent="0.2">
      <c r="A609" s="2">
        <v>602</v>
      </c>
      <c r="B609" s="3" t="s">
        <v>2436</v>
      </c>
      <c r="C609" s="3" t="s">
        <v>2437</v>
      </c>
      <c r="D609" s="27" t="s">
        <v>596</v>
      </c>
      <c r="E609" s="27">
        <v>1258751</v>
      </c>
      <c r="F609" s="27" t="s">
        <v>714</v>
      </c>
      <c r="G609" s="36" t="s">
        <v>897</v>
      </c>
      <c r="H609" s="27" t="s">
        <v>1479</v>
      </c>
      <c r="I609" s="27" t="s">
        <v>1708</v>
      </c>
      <c r="J609" s="27" t="s">
        <v>1725</v>
      </c>
      <c r="K609" s="47">
        <v>67236119</v>
      </c>
      <c r="L609" s="27" t="s">
        <v>2035</v>
      </c>
      <c r="M609" s="55" t="s">
        <v>1780</v>
      </c>
      <c r="N609" s="36" t="s">
        <v>2092</v>
      </c>
      <c r="O609" s="27" t="s">
        <v>2417</v>
      </c>
      <c r="P609" s="27" t="s">
        <v>2434</v>
      </c>
      <c r="Q609" s="85"/>
    </row>
    <row r="610" spans="1:17" ht="50.1" customHeight="1" x14ac:dyDescent="0.2">
      <c r="A610" s="2">
        <v>603</v>
      </c>
      <c r="B610" s="3" t="s">
        <v>2436</v>
      </c>
      <c r="C610" s="3" t="s">
        <v>2437</v>
      </c>
      <c r="D610" s="27" t="s">
        <v>597</v>
      </c>
      <c r="E610" s="27">
        <v>2534430</v>
      </c>
      <c r="F610" s="27" t="s">
        <v>710</v>
      </c>
      <c r="G610" s="36" t="s">
        <v>898</v>
      </c>
      <c r="H610" s="27" t="s">
        <v>1480</v>
      </c>
      <c r="I610" s="27" t="s">
        <v>1711</v>
      </c>
      <c r="J610" s="27" t="s">
        <v>1769</v>
      </c>
      <c r="K610" s="47">
        <v>19738427</v>
      </c>
      <c r="L610" s="27" t="s">
        <v>2071</v>
      </c>
      <c r="M610" s="55" t="s">
        <v>1778</v>
      </c>
      <c r="N610" s="36" t="s">
        <v>2093</v>
      </c>
      <c r="O610" s="27" t="s">
        <v>2417</v>
      </c>
      <c r="P610" s="27" t="s">
        <v>2434</v>
      </c>
      <c r="Q610" s="85"/>
    </row>
    <row r="611" spans="1:17" ht="50.1" customHeight="1" x14ac:dyDescent="0.2">
      <c r="A611" s="2">
        <v>604</v>
      </c>
      <c r="B611" s="3" t="s">
        <v>2436</v>
      </c>
      <c r="C611" s="3" t="s">
        <v>2437</v>
      </c>
      <c r="D611" s="27" t="s">
        <v>598</v>
      </c>
      <c r="E611" s="27">
        <v>43867365</v>
      </c>
      <c r="F611" s="27" t="s">
        <v>714</v>
      </c>
      <c r="G611" s="36" t="s">
        <v>899</v>
      </c>
      <c r="H611" s="27" t="s">
        <v>1481</v>
      </c>
      <c r="I611" s="27" t="s">
        <v>1653</v>
      </c>
      <c r="J611" s="27" t="s">
        <v>1725</v>
      </c>
      <c r="K611" s="47">
        <v>10752739</v>
      </c>
      <c r="L611" s="27" t="s">
        <v>2035</v>
      </c>
      <c r="M611" s="55" t="s">
        <v>1780</v>
      </c>
      <c r="N611" s="36" t="s">
        <v>2092</v>
      </c>
      <c r="O611" s="27" t="s">
        <v>2417</v>
      </c>
      <c r="P611" s="27" t="s">
        <v>2434</v>
      </c>
      <c r="Q611" s="85"/>
    </row>
    <row r="612" spans="1:17" ht="50.1" customHeight="1" x14ac:dyDescent="0.2">
      <c r="A612" s="2">
        <v>605</v>
      </c>
      <c r="B612" s="3" t="s">
        <v>2436</v>
      </c>
      <c r="C612" s="3" t="s">
        <v>2437</v>
      </c>
      <c r="D612" s="27" t="s">
        <v>599</v>
      </c>
      <c r="E612" s="27">
        <v>10170954</v>
      </c>
      <c r="F612" s="27" t="s">
        <v>714</v>
      </c>
      <c r="G612" s="36" t="s">
        <v>899</v>
      </c>
      <c r="H612" s="27" t="s">
        <v>1482</v>
      </c>
      <c r="I612" s="27" t="s">
        <v>1653</v>
      </c>
      <c r="J612" s="27" t="s">
        <v>1725</v>
      </c>
      <c r="K612" s="47">
        <v>114768952</v>
      </c>
      <c r="L612" s="27" t="s">
        <v>2035</v>
      </c>
      <c r="M612" s="55" t="s">
        <v>1780</v>
      </c>
      <c r="N612" s="36" t="s">
        <v>2092</v>
      </c>
      <c r="O612" s="27" t="s">
        <v>2417</v>
      </c>
      <c r="P612" s="27" t="s">
        <v>2434</v>
      </c>
      <c r="Q612" s="85"/>
    </row>
    <row r="613" spans="1:17" ht="50.1" customHeight="1" x14ac:dyDescent="0.2">
      <c r="A613" s="2">
        <v>606</v>
      </c>
      <c r="B613" s="3" t="s">
        <v>2436</v>
      </c>
      <c r="C613" s="3" t="s">
        <v>2437</v>
      </c>
      <c r="D613" s="27" t="s">
        <v>600</v>
      </c>
      <c r="E613" s="27">
        <v>10091054</v>
      </c>
      <c r="F613" s="27" t="s">
        <v>714</v>
      </c>
      <c r="G613" s="36" t="s">
        <v>899</v>
      </c>
      <c r="H613" s="27" t="s">
        <v>1483</v>
      </c>
      <c r="I613" s="27" t="s">
        <v>1708</v>
      </c>
      <c r="J613" s="27" t="s">
        <v>1725</v>
      </c>
      <c r="K613" s="47">
        <v>50469257</v>
      </c>
      <c r="L613" s="27" t="s">
        <v>2035</v>
      </c>
      <c r="M613" s="55" t="s">
        <v>1780</v>
      </c>
      <c r="N613" s="36" t="s">
        <v>2092</v>
      </c>
      <c r="O613" s="27" t="s">
        <v>2417</v>
      </c>
      <c r="P613" s="27" t="s">
        <v>2434</v>
      </c>
      <c r="Q613" s="85"/>
    </row>
    <row r="614" spans="1:17" ht="50.1" customHeight="1" x14ac:dyDescent="0.2">
      <c r="A614" s="2">
        <v>607</v>
      </c>
      <c r="B614" s="3" t="s">
        <v>2436</v>
      </c>
      <c r="C614" s="3" t="s">
        <v>2437</v>
      </c>
      <c r="D614" s="27" t="s">
        <v>601</v>
      </c>
      <c r="E614" s="27">
        <v>24684898</v>
      </c>
      <c r="F614" s="27" t="s">
        <v>714</v>
      </c>
      <c r="G614" s="36" t="s">
        <v>899</v>
      </c>
      <c r="H614" s="27" t="s">
        <v>1484</v>
      </c>
      <c r="I614" s="27" t="s">
        <v>1708</v>
      </c>
      <c r="J614" s="27" t="s">
        <v>1725</v>
      </c>
      <c r="K614" s="47">
        <v>82202130</v>
      </c>
      <c r="L614" s="27" t="s">
        <v>2035</v>
      </c>
      <c r="M614" s="55" t="s">
        <v>1780</v>
      </c>
      <c r="N614" s="36" t="s">
        <v>2092</v>
      </c>
      <c r="O614" s="27" t="s">
        <v>2417</v>
      </c>
      <c r="P614" s="27" t="s">
        <v>2434</v>
      </c>
      <c r="Q614" s="85"/>
    </row>
    <row r="615" spans="1:17" ht="50.1" customHeight="1" x14ac:dyDescent="0.2">
      <c r="A615" s="2">
        <v>608</v>
      </c>
      <c r="B615" s="3" t="s">
        <v>2436</v>
      </c>
      <c r="C615" s="3" t="s">
        <v>2437</v>
      </c>
      <c r="D615" s="27" t="s">
        <v>602</v>
      </c>
      <c r="E615" s="27">
        <v>42054868</v>
      </c>
      <c r="F615" s="27" t="s">
        <v>714</v>
      </c>
      <c r="G615" s="36" t="s">
        <v>899</v>
      </c>
      <c r="H615" s="27" t="s">
        <v>1485</v>
      </c>
      <c r="I615" s="27" t="s">
        <v>1708</v>
      </c>
      <c r="J615" s="27" t="s">
        <v>1725</v>
      </c>
      <c r="K615" s="47">
        <v>164115843</v>
      </c>
      <c r="L615" s="27" t="s">
        <v>2035</v>
      </c>
      <c r="M615" s="55" t="s">
        <v>1780</v>
      </c>
      <c r="N615" s="36" t="s">
        <v>2092</v>
      </c>
      <c r="O615" s="27" t="s">
        <v>2417</v>
      </c>
      <c r="P615" s="27" t="s">
        <v>2434</v>
      </c>
      <c r="Q615" s="85"/>
    </row>
    <row r="616" spans="1:17" ht="50.1" customHeight="1" x14ac:dyDescent="0.2">
      <c r="A616" s="2">
        <v>609</v>
      </c>
      <c r="B616" s="3" t="s">
        <v>2436</v>
      </c>
      <c r="C616" s="3" t="s">
        <v>2437</v>
      </c>
      <c r="D616" s="27" t="s">
        <v>603</v>
      </c>
      <c r="E616" s="27">
        <v>18560284</v>
      </c>
      <c r="F616" s="27" t="s">
        <v>714</v>
      </c>
      <c r="G616" s="36" t="s">
        <v>899</v>
      </c>
      <c r="H616" s="27" t="s">
        <v>1486</v>
      </c>
      <c r="I616" s="27" t="s">
        <v>1708</v>
      </c>
      <c r="J616" s="27" t="s">
        <v>1725</v>
      </c>
      <c r="K616" s="47">
        <v>90364084</v>
      </c>
      <c r="L616" s="27" t="s">
        <v>2035</v>
      </c>
      <c r="M616" s="55" t="s">
        <v>1780</v>
      </c>
      <c r="N616" s="36" t="s">
        <v>2092</v>
      </c>
      <c r="O616" s="27" t="s">
        <v>2417</v>
      </c>
      <c r="P616" s="27" t="s">
        <v>2434</v>
      </c>
      <c r="Q616" s="85"/>
    </row>
    <row r="617" spans="1:17" ht="50.1" customHeight="1" x14ac:dyDescent="0.2">
      <c r="A617" s="2">
        <v>610</v>
      </c>
      <c r="B617" s="3" t="s">
        <v>2436</v>
      </c>
      <c r="C617" s="3" t="s">
        <v>2437</v>
      </c>
      <c r="D617" s="27" t="s">
        <v>604</v>
      </c>
      <c r="E617" s="27">
        <v>25154320</v>
      </c>
      <c r="F617" s="27" t="s">
        <v>714</v>
      </c>
      <c r="G617" s="36" t="s">
        <v>899</v>
      </c>
      <c r="H617" s="27" t="s">
        <v>1487</v>
      </c>
      <c r="I617" s="27" t="s">
        <v>1708</v>
      </c>
      <c r="J617" s="27" t="s">
        <v>1725</v>
      </c>
      <c r="K617" s="47">
        <v>126472928</v>
      </c>
      <c r="L617" s="27" t="s">
        <v>2035</v>
      </c>
      <c r="M617" s="55" t="s">
        <v>1780</v>
      </c>
      <c r="N617" s="36" t="s">
        <v>2092</v>
      </c>
      <c r="O617" s="27" t="s">
        <v>2417</v>
      </c>
      <c r="P617" s="27" t="s">
        <v>2434</v>
      </c>
      <c r="Q617" s="85"/>
    </row>
    <row r="618" spans="1:17" ht="50.1" customHeight="1" x14ac:dyDescent="0.2">
      <c r="A618" s="2">
        <v>611</v>
      </c>
      <c r="B618" s="3" t="s">
        <v>2436</v>
      </c>
      <c r="C618" s="3" t="s">
        <v>2437</v>
      </c>
      <c r="D618" s="27" t="s">
        <v>605</v>
      </c>
      <c r="E618" s="27">
        <v>1405778</v>
      </c>
      <c r="F618" s="27" t="s">
        <v>714</v>
      </c>
      <c r="G618" s="36" t="s">
        <v>899</v>
      </c>
      <c r="H618" s="36" t="s">
        <v>1482</v>
      </c>
      <c r="I618" s="27" t="s">
        <v>1708</v>
      </c>
      <c r="J618" s="27" t="s">
        <v>1725</v>
      </c>
      <c r="K618" s="47">
        <v>80862380</v>
      </c>
      <c r="L618" s="27" t="s">
        <v>2035</v>
      </c>
      <c r="M618" s="55" t="s">
        <v>1780</v>
      </c>
      <c r="N618" s="36" t="s">
        <v>2092</v>
      </c>
      <c r="O618" s="27" t="s">
        <v>2417</v>
      </c>
      <c r="P618" s="27" t="s">
        <v>2434</v>
      </c>
      <c r="Q618" s="85"/>
    </row>
    <row r="619" spans="1:17" ht="50.1" customHeight="1" x14ac:dyDescent="0.2">
      <c r="A619" s="2">
        <v>612</v>
      </c>
      <c r="B619" s="3" t="s">
        <v>2436</v>
      </c>
      <c r="C619" s="3" t="s">
        <v>2437</v>
      </c>
      <c r="D619" s="27" t="s">
        <v>606</v>
      </c>
      <c r="E619" s="27">
        <v>7508600</v>
      </c>
      <c r="F619" s="27" t="s">
        <v>714</v>
      </c>
      <c r="G619" s="36" t="s">
        <v>899</v>
      </c>
      <c r="H619" s="27" t="s">
        <v>1488</v>
      </c>
      <c r="I619" s="27" t="s">
        <v>1708</v>
      </c>
      <c r="J619" s="27" t="s">
        <v>1725</v>
      </c>
      <c r="K619" s="47">
        <v>157976683</v>
      </c>
      <c r="L619" s="27" t="s">
        <v>2035</v>
      </c>
      <c r="M619" s="55" t="s">
        <v>1780</v>
      </c>
      <c r="N619" s="36" t="s">
        <v>2092</v>
      </c>
      <c r="O619" s="27" t="s">
        <v>2417</v>
      </c>
      <c r="P619" s="27" t="s">
        <v>2434</v>
      </c>
      <c r="Q619" s="85"/>
    </row>
    <row r="620" spans="1:17" ht="50.1" customHeight="1" x14ac:dyDescent="0.2">
      <c r="A620" s="2">
        <v>613</v>
      </c>
      <c r="B620" s="3" t="s">
        <v>2436</v>
      </c>
      <c r="C620" s="3" t="s">
        <v>2437</v>
      </c>
      <c r="D620" s="27" t="s">
        <v>607</v>
      </c>
      <c r="E620" s="27">
        <v>7214200</v>
      </c>
      <c r="F620" s="27" t="s">
        <v>714</v>
      </c>
      <c r="G620" s="36" t="s">
        <v>900</v>
      </c>
      <c r="H620" s="27" t="s">
        <v>1297</v>
      </c>
      <c r="I620" s="27" t="s">
        <v>1708</v>
      </c>
      <c r="J620" s="27" t="s">
        <v>1725</v>
      </c>
      <c r="K620" s="47">
        <v>112850584</v>
      </c>
      <c r="L620" s="27" t="s">
        <v>2035</v>
      </c>
      <c r="M620" s="55" t="s">
        <v>1780</v>
      </c>
      <c r="N620" s="36" t="s">
        <v>2092</v>
      </c>
      <c r="O620" s="27" t="s">
        <v>2417</v>
      </c>
      <c r="P620" s="27" t="s">
        <v>2434</v>
      </c>
      <c r="Q620" s="85"/>
    </row>
    <row r="621" spans="1:17" ht="50.1" customHeight="1" x14ac:dyDescent="0.2">
      <c r="A621" s="2">
        <v>614</v>
      </c>
      <c r="B621" s="3" t="s">
        <v>2436</v>
      </c>
      <c r="C621" s="3" t="s">
        <v>2437</v>
      </c>
      <c r="D621" s="27" t="s">
        <v>608</v>
      </c>
      <c r="E621" s="27">
        <v>25154948</v>
      </c>
      <c r="F621" s="27" t="s">
        <v>714</v>
      </c>
      <c r="G621" s="36" t="s">
        <v>900</v>
      </c>
      <c r="H621" s="27" t="s">
        <v>1489</v>
      </c>
      <c r="I621" s="27" t="s">
        <v>1708</v>
      </c>
      <c r="J621" s="27" t="s">
        <v>1725</v>
      </c>
      <c r="K621" s="47">
        <v>80516549</v>
      </c>
      <c r="L621" s="27" t="s">
        <v>2035</v>
      </c>
      <c r="M621" s="55" t="s">
        <v>1780</v>
      </c>
      <c r="N621" s="36" t="s">
        <v>2092</v>
      </c>
      <c r="O621" s="27" t="s">
        <v>2417</v>
      </c>
      <c r="P621" s="27" t="s">
        <v>2434</v>
      </c>
      <c r="Q621" s="85"/>
    </row>
    <row r="622" spans="1:17" ht="50.1" customHeight="1" x14ac:dyDescent="0.2">
      <c r="A622" s="2">
        <v>615</v>
      </c>
      <c r="B622" s="3" t="s">
        <v>2436</v>
      </c>
      <c r="C622" s="3" t="s">
        <v>2437</v>
      </c>
      <c r="D622" s="27" t="s">
        <v>609</v>
      </c>
      <c r="E622" s="27">
        <v>24934795</v>
      </c>
      <c r="F622" s="27" t="s">
        <v>714</v>
      </c>
      <c r="G622" s="36" t="s">
        <v>901</v>
      </c>
      <c r="H622" s="27" t="s">
        <v>1490</v>
      </c>
      <c r="I622" s="27" t="s">
        <v>1700</v>
      </c>
      <c r="J622" s="27" t="s">
        <v>1725</v>
      </c>
      <c r="K622" s="47">
        <v>17364250</v>
      </c>
      <c r="L622" s="27" t="s">
        <v>2072</v>
      </c>
      <c r="M622" s="55" t="s">
        <v>1780</v>
      </c>
      <c r="N622" s="36" t="s">
        <v>2092</v>
      </c>
      <c r="O622" s="27" t="s">
        <v>2417</v>
      </c>
      <c r="P622" s="27" t="s">
        <v>2434</v>
      </c>
      <c r="Q622" s="85"/>
    </row>
    <row r="623" spans="1:17" ht="50.1" customHeight="1" x14ac:dyDescent="0.2">
      <c r="A623" s="2">
        <v>616</v>
      </c>
      <c r="B623" s="3" t="s">
        <v>2436</v>
      </c>
      <c r="C623" s="3" t="s">
        <v>2437</v>
      </c>
      <c r="D623" s="27" t="s">
        <v>610</v>
      </c>
      <c r="E623" s="27">
        <v>4379856</v>
      </c>
      <c r="F623" s="27" t="s">
        <v>714</v>
      </c>
      <c r="G623" s="36" t="s">
        <v>902</v>
      </c>
      <c r="H623" s="27" t="s">
        <v>1352</v>
      </c>
      <c r="I623" s="27" t="s">
        <v>1708</v>
      </c>
      <c r="J623" s="27" t="s">
        <v>1725</v>
      </c>
      <c r="K623" s="47">
        <v>121433037</v>
      </c>
      <c r="L623" s="27" t="s">
        <v>2035</v>
      </c>
      <c r="M623" s="55" t="s">
        <v>1780</v>
      </c>
      <c r="N623" s="36" t="s">
        <v>2092</v>
      </c>
      <c r="O623" s="27" t="s">
        <v>2417</v>
      </c>
      <c r="P623" s="27" t="s">
        <v>2434</v>
      </c>
      <c r="Q623" s="85"/>
    </row>
    <row r="624" spans="1:17" ht="50.1" customHeight="1" x14ac:dyDescent="0.2">
      <c r="A624" s="2">
        <v>617</v>
      </c>
      <c r="B624" s="3" t="s">
        <v>2436</v>
      </c>
      <c r="C624" s="3" t="s">
        <v>2437</v>
      </c>
      <c r="D624" s="27" t="s">
        <v>611</v>
      </c>
      <c r="E624" s="27">
        <v>24546199</v>
      </c>
      <c r="F624" s="27" t="s">
        <v>714</v>
      </c>
      <c r="G624" s="36" t="s">
        <v>902</v>
      </c>
      <c r="H624" s="27" t="s">
        <v>1491</v>
      </c>
      <c r="I624" s="27" t="s">
        <v>1708</v>
      </c>
      <c r="J624" s="27" t="s">
        <v>1725</v>
      </c>
      <c r="K624" s="47">
        <v>126472928</v>
      </c>
      <c r="L624" s="27" t="s">
        <v>2035</v>
      </c>
      <c r="M624" s="55" t="s">
        <v>1780</v>
      </c>
      <c r="N624" s="36" t="s">
        <v>2092</v>
      </c>
      <c r="O624" s="27" t="s">
        <v>2417</v>
      </c>
      <c r="P624" s="27" t="s">
        <v>2434</v>
      </c>
      <c r="Q624" s="85"/>
    </row>
    <row r="625" spans="1:17" ht="50.1" customHeight="1" x14ac:dyDescent="0.2">
      <c r="A625" s="2">
        <v>618</v>
      </c>
      <c r="B625" s="3" t="s">
        <v>2436</v>
      </c>
      <c r="C625" s="3" t="s">
        <v>2437</v>
      </c>
      <c r="D625" s="27" t="s">
        <v>612</v>
      </c>
      <c r="E625" s="27">
        <v>25036213</v>
      </c>
      <c r="F625" s="27" t="s">
        <v>714</v>
      </c>
      <c r="G625" s="36" t="s">
        <v>902</v>
      </c>
      <c r="H625" s="27" t="s">
        <v>1492</v>
      </c>
      <c r="I625" s="27" t="s">
        <v>1708</v>
      </c>
      <c r="J625" s="27" t="s">
        <v>1725</v>
      </c>
      <c r="K625" s="47">
        <v>126117665</v>
      </c>
      <c r="L625" s="27" t="s">
        <v>2035</v>
      </c>
      <c r="M625" s="55" t="s">
        <v>1780</v>
      </c>
      <c r="N625" s="36" t="s">
        <v>2092</v>
      </c>
      <c r="O625" s="27" t="s">
        <v>2417</v>
      </c>
      <c r="P625" s="27" t="s">
        <v>2434</v>
      </c>
      <c r="Q625" s="85"/>
    </row>
    <row r="626" spans="1:17" ht="50.1" customHeight="1" x14ac:dyDescent="0.2">
      <c r="A626" s="2">
        <v>619</v>
      </c>
      <c r="B626" s="3" t="s">
        <v>2436</v>
      </c>
      <c r="C626" s="3" t="s">
        <v>2437</v>
      </c>
      <c r="D626" s="27" t="s">
        <v>613</v>
      </c>
      <c r="E626" s="27">
        <v>20525715</v>
      </c>
      <c r="F626" s="27" t="s">
        <v>714</v>
      </c>
      <c r="G626" s="36" t="s">
        <v>902</v>
      </c>
      <c r="H626" s="27" t="s">
        <v>1493</v>
      </c>
      <c r="I626" s="27" t="s">
        <v>1708</v>
      </c>
      <c r="J626" s="27" t="s">
        <v>1725</v>
      </c>
      <c r="K626" s="47">
        <v>102187514</v>
      </c>
      <c r="L626" s="27" t="s">
        <v>2035</v>
      </c>
      <c r="M626" s="55" t="s">
        <v>1780</v>
      </c>
      <c r="N626" s="36" t="s">
        <v>2092</v>
      </c>
      <c r="O626" s="27" t="s">
        <v>2417</v>
      </c>
      <c r="P626" s="27" t="s">
        <v>2434</v>
      </c>
      <c r="Q626" s="85"/>
    </row>
    <row r="627" spans="1:17" ht="50.1" customHeight="1" x14ac:dyDescent="0.2">
      <c r="A627" s="2">
        <v>620</v>
      </c>
      <c r="B627" s="3" t="s">
        <v>2436</v>
      </c>
      <c r="C627" s="3" t="s">
        <v>2437</v>
      </c>
      <c r="D627" s="27" t="s">
        <v>614</v>
      </c>
      <c r="E627" s="27">
        <v>24412118</v>
      </c>
      <c r="F627" s="27" t="s">
        <v>714</v>
      </c>
      <c r="G627" s="36" t="s">
        <v>902</v>
      </c>
      <c r="H627" s="27" t="s">
        <v>1494</v>
      </c>
      <c r="I627" s="27" t="s">
        <v>1708</v>
      </c>
      <c r="J627" s="27" t="s">
        <v>1725</v>
      </c>
      <c r="K627" s="47">
        <v>94092787</v>
      </c>
      <c r="L627" s="27" t="s">
        <v>2035</v>
      </c>
      <c r="M627" s="55" t="s">
        <v>1780</v>
      </c>
      <c r="N627" s="36" t="s">
        <v>2092</v>
      </c>
      <c r="O627" s="27" t="s">
        <v>2417</v>
      </c>
      <c r="P627" s="27" t="s">
        <v>2434</v>
      </c>
      <c r="Q627" s="85"/>
    </row>
    <row r="628" spans="1:17" ht="50.1" customHeight="1" x14ac:dyDescent="0.2">
      <c r="A628" s="2">
        <v>621</v>
      </c>
      <c r="B628" s="3" t="s">
        <v>2436</v>
      </c>
      <c r="C628" s="3" t="s">
        <v>2437</v>
      </c>
      <c r="D628" s="27" t="s">
        <v>615</v>
      </c>
      <c r="E628" s="27">
        <v>24411228</v>
      </c>
      <c r="F628" s="27" t="s">
        <v>714</v>
      </c>
      <c r="G628" s="36" t="s">
        <v>902</v>
      </c>
      <c r="H628" s="27" t="s">
        <v>1495</v>
      </c>
      <c r="I628" s="27" t="s">
        <v>1708</v>
      </c>
      <c r="J628" s="27" t="s">
        <v>1725</v>
      </c>
      <c r="K628" s="47">
        <v>41575959</v>
      </c>
      <c r="L628" s="27" t="s">
        <v>2035</v>
      </c>
      <c r="M628" s="55" t="s">
        <v>1780</v>
      </c>
      <c r="N628" s="36" t="s">
        <v>2092</v>
      </c>
      <c r="O628" s="27" t="s">
        <v>2417</v>
      </c>
      <c r="P628" s="27" t="s">
        <v>2434</v>
      </c>
      <c r="Q628" s="85"/>
    </row>
    <row r="629" spans="1:17" ht="50.1" customHeight="1" x14ac:dyDescent="0.2">
      <c r="A629" s="2">
        <v>622</v>
      </c>
      <c r="B629" s="3" t="s">
        <v>2436</v>
      </c>
      <c r="C629" s="3" t="s">
        <v>2437</v>
      </c>
      <c r="D629" s="27" t="s">
        <v>616</v>
      </c>
      <c r="E629" s="27">
        <v>42100051</v>
      </c>
      <c r="F629" s="27" t="s">
        <v>714</v>
      </c>
      <c r="G629" s="36" t="s">
        <v>902</v>
      </c>
      <c r="H629" s="27" t="s">
        <v>1496</v>
      </c>
      <c r="I629" s="27" t="s">
        <v>1708</v>
      </c>
      <c r="J629" s="27" t="s">
        <v>1725</v>
      </c>
      <c r="K629" s="47">
        <v>73706809</v>
      </c>
      <c r="L629" s="27" t="s">
        <v>2035</v>
      </c>
      <c r="M629" s="55" t="s">
        <v>1780</v>
      </c>
      <c r="N629" s="36" t="s">
        <v>2092</v>
      </c>
      <c r="O629" s="27" t="s">
        <v>2417</v>
      </c>
      <c r="P629" s="27" t="s">
        <v>2434</v>
      </c>
      <c r="Q629" s="85"/>
    </row>
    <row r="630" spans="1:17" ht="50.1" customHeight="1" x14ac:dyDescent="0.2">
      <c r="A630" s="2">
        <v>623</v>
      </c>
      <c r="B630" s="3" t="s">
        <v>2436</v>
      </c>
      <c r="C630" s="3" t="s">
        <v>2437</v>
      </c>
      <c r="D630" s="27" t="s">
        <v>617</v>
      </c>
      <c r="E630" s="27">
        <v>29381100</v>
      </c>
      <c r="F630" s="27" t="s">
        <v>714</v>
      </c>
      <c r="G630" s="36" t="s">
        <v>902</v>
      </c>
      <c r="H630" s="27" t="s">
        <v>1497</v>
      </c>
      <c r="I630" s="27" t="s">
        <v>1708</v>
      </c>
      <c r="J630" s="27" t="s">
        <v>1725</v>
      </c>
      <c r="K630" s="47">
        <v>45385716</v>
      </c>
      <c r="L630" s="27" t="s">
        <v>2035</v>
      </c>
      <c r="M630" s="55" t="s">
        <v>1780</v>
      </c>
      <c r="N630" s="36" t="s">
        <v>2092</v>
      </c>
      <c r="O630" s="27" t="s">
        <v>2417</v>
      </c>
      <c r="P630" s="27" t="s">
        <v>2434</v>
      </c>
      <c r="Q630" s="85"/>
    </row>
    <row r="631" spans="1:17" ht="50.1" customHeight="1" x14ac:dyDescent="0.2">
      <c r="A631" s="2">
        <v>624</v>
      </c>
      <c r="B631" s="3" t="s">
        <v>2436</v>
      </c>
      <c r="C631" s="3" t="s">
        <v>2437</v>
      </c>
      <c r="D631" s="27" t="s">
        <v>618</v>
      </c>
      <c r="E631" s="27">
        <v>42027439</v>
      </c>
      <c r="F631" s="27" t="s">
        <v>714</v>
      </c>
      <c r="G631" s="36" t="s">
        <v>902</v>
      </c>
      <c r="H631" s="27" t="s">
        <v>1498</v>
      </c>
      <c r="I631" s="27" t="s">
        <v>1708</v>
      </c>
      <c r="J631" s="27" t="s">
        <v>1725</v>
      </c>
      <c r="K631" s="47">
        <v>61811055</v>
      </c>
      <c r="L631" s="27" t="s">
        <v>2035</v>
      </c>
      <c r="M631" s="55" t="s">
        <v>1780</v>
      </c>
      <c r="N631" s="36" t="s">
        <v>2092</v>
      </c>
      <c r="O631" s="27" t="s">
        <v>2417</v>
      </c>
      <c r="P631" s="27" t="s">
        <v>2434</v>
      </c>
      <c r="Q631" s="85"/>
    </row>
    <row r="632" spans="1:17" ht="50.1" customHeight="1" x14ac:dyDescent="0.2">
      <c r="A632" s="2">
        <v>625</v>
      </c>
      <c r="B632" s="3" t="s">
        <v>2436</v>
      </c>
      <c r="C632" s="3" t="s">
        <v>2437</v>
      </c>
      <c r="D632" s="27" t="s">
        <v>619</v>
      </c>
      <c r="E632" s="27">
        <v>24409820</v>
      </c>
      <c r="F632" s="27" t="s">
        <v>714</v>
      </c>
      <c r="G632" s="36" t="s">
        <v>902</v>
      </c>
      <c r="H632" s="27" t="s">
        <v>1499</v>
      </c>
      <c r="I632" s="27" t="s">
        <v>1708</v>
      </c>
      <c r="J632" s="27" t="s">
        <v>1725</v>
      </c>
      <c r="K632" s="47">
        <v>116401898</v>
      </c>
      <c r="L632" s="27" t="s">
        <v>2035</v>
      </c>
      <c r="M632" s="55" t="s">
        <v>1780</v>
      </c>
      <c r="N632" s="36" t="s">
        <v>2092</v>
      </c>
      <c r="O632" s="27" t="s">
        <v>2417</v>
      </c>
      <c r="P632" s="27" t="s">
        <v>2434</v>
      </c>
      <c r="Q632" s="85"/>
    </row>
    <row r="633" spans="1:17" ht="50.1" customHeight="1" x14ac:dyDescent="0.2">
      <c r="A633" s="2">
        <v>626</v>
      </c>
      <c r="B633" s="3" t="s">
        <v>2436</v>
      </c>
      <c r="C633" s="3" t="s">
        <v>2437</v>
      </c>
      <c r="D633" s="27" t="s">
        <v>620</v>
      </c>
      <c r="E633" s="27">
        <v>31284298</v>
      </c>
      <c r="F633" s="27" t="s">
        <v>714</v>
      </c>
      <c r="G633" s="36" t="s">
        <v>902</v>
      </c>
      <c r="H633" s="27" t="s">
        <v>1500</v>
      </c>
      <c r="I633" s="27" t="s">
        <v>1708</v>
      </c>
      <c r="J633" s="27" t="s">
        <v>1725</v>
      </c>
      <c r="K633" s="47">
        <v>183071909</v>
      </c>
      <c r="L633" s="27" t="s">
        <v>2035</v>
      </c>
      <c r="M633" s="55" t="s">
        <v>1780</v>
      </c>
      <c r="N633" s="36" t="s">
        <v>2092</v>
      </c>
      <c r="O633" s="27" t="s">
        <v>2417</v>
      </c>
      <c r="P633" s="27" t="s">
        <v>2434</v>
      </c>
      <c r="Q633" s="85"/>
    </row>
    <row r="634" spans="1:17" ht="50.1" customHeight="1" x14ac:dyDescent="0.2">
      <c r="A634" s="2">
        <v>627</v>
      </c>
      <c r="B634" s="3" t="s">
        <v>2436</v>
      </c>
      <c r="C634" s="3" t="s">
        <v>2437</v>
      </c>
      <c r="D634" s="27" t="s">
        <v>621</v>
      </c>
      <c r="E634" s="27">
        <v>42012256</v>
      </c>
      <c r="F634" s="27" t="s">
        <v>714</v>
      </c>
      <c r="G634" s="36" t="s">
        <v>902</v>
      </c>
      <c r="H634" s="27" t="s">
        <v>1501</v>
      </c>
      <c r="I634" s="27" t="s">
        <v>1708</v>
      </c>
      <c r="J634" s="27" t="s">
        <v>1725</v>
      </c>
      <c r="K634" s="47">
        <v>86876494</v>
      </c>
      <c r="L634" s="27" t="s">
        <v>2035</v>
      </c>
      <c r="M634" s="55" t="s">
        <v>1780</v>
      </c>
      <c r="N634" s="36" t="s">
        <v>2092</v>
      </c>
      <c r="O634" s="27" t="s">
        <v>2417</v>
      </c>
      <c r="P634" s="27" t="s">
        <v>2434</v>
      </c>
      <c r="Q634" s="85"/>
    </row>
    <row r="635" spans="1:17" ht="50.1" customHeight="1" x14ac:dyDescent="0.2">
      <c r="A635" s="2">
        <v>628</v>
      </c>
      <c r="B635" s="3" t="s">
        <v>2436</v>
      </c>
      <c r="C635" s="3" t="s">
        <v>2437</v>
      </c>
      <c r="D635" s="27" t="s">
        <v>622</v>
      </c>
      <c r="E635" s="27">
        <v>4452770</v>
      </c>
      <c r="F635" s="27" t="s">
        <v>714</v>
      </c>
      <c r="G635" s="36" t="s">
        <v>902</v>
      </c>
      <c r="H635" s="27" t="s">
        <v>1502</v>
      </c>
      <c r="I635" s="27" t="s">
        <v>1646</v>
      </c>
      <c r="J635" s="27" t="s">
        <v>1725</v>
      </c>
      <c r="K635" s="47">
        <v>158954227</v>
      </c>
      <c r="L635" s="27" t="s">
        <v>2035</v>
      </c>
      <c r="M635" s="55" t="s">
        <v>1780</v>
      </c>
      <c r="N635" s="36" t="s">
        <v>2092</v>
      </c>
      <c r="O635" s="27" t="s">
        <v>2417</v>
      </c>
      <c r="P635" s="27" t="s">
        <v>2434</v>
      </c>
      <c r="Q635" s="85"/>
    </row>
    <row r="636" spans="1:17" ht="50.1" customHeight="1" x14ac:dyDescent="0.2">
      <c r="A636" s="2">
        <v>629</v>
      </c>
      <c r="B636" s="3" t="s">
        <v>2436</v>
      </c>
      <c r="C636" s="3" t="s">
        <v>2437</v>
      </c>
      <c r="D636" s="27" t="s">
        <v>617</v>
      </c>
      <c r="E636" s="27">
        <v>29381100</v>
      </c>
      <c r="F636" s="27" t="s">
        <v>714</v>
      </c>
      <c r="G636" s="36" t="s">
        <v>902</v>
      </c>
      <c r="H636" s="27" t="s">
        <v>1497</v>
      </c>
      <c r="I636" s="27" t="s">
        <v>1646</v>
      </c>
      <c r="J636" s="27" t="s">
        <v>1725</v>
      </c>
      <c r="K636" s="47">
        <v>183022385</v>
      </c>
      <c r="L636" s="27" t="s">
        <v>2035</v>
      </c>
      <c r="M636" s="55" t="s">
        <v>1780</v>
      </c>
      <c r="N636" s="36" t="s">
        <v>2092</v>
      </c>
      <c r="O636" s="27" t="s">
        <v>2417</v>
      </c>
      <c r="P636" s="27" t="s">
        <v>2434</v>
      </c>
      <c r="Q636" s="85"/>
    </row>
    <row r="637" spans="1:17" ht="50.1" customHeight="1" x14ac:dyDescent="0.2">
      <c r="A637" s="2">
        <v>630</v>
      </c>
      <c r="B637" s="3" t="s">
        <v>2436</v>
      </c>
      <c r="C637" s="3" t="s">
        <v>2437</v>
      </c>
      <c r="D637" s="27" t="s">
        <v>349</v>
      </c>
      <c r="E637" s="27">
        <v>25159613</v>
      </c>
      <c r="F637" s="27" t="s">
        <v>714</v>
      </c>
      <c r="G637" s="36" t="s">
        <v>902</v>
      </c>
      <c r="H637" s="27" t="s">
        <v>1503</v>
      </c>
      <c r="I637" s="27" t="s">
        <v>1646</v>
      </c>
      <c r="J637" s="27" t="s">
        <v>1725</v>
      </c>
      <c r="K637" s="47">
        <v>161383325</v>
      </c>
      <c r="L637" s="27" t="s">
        <v>2035</v>
      </c>
      <c r="M637" s="55" t="s">
        <v>1780</v>
      </c>
      <c r="N637" s="36" t="s">
        <v>2092</v>
      </c>
      <c r="O637" s="27" t="s">
        <v>2417</v>
      </c>
      <c r="P637" s="27" t="s">
        <v>2434</v>
      </c>
      <c r="Q637" s="85"/>
    </row>
    <row r="638" spans="1:17" ht="50.1" customHeight="1" x14ac:dyDescent="0.2">
      <c r="A638" s="2">
        <v>631</v>
      </c>
      <c r="B638" s="3" t="s">
        <v>2436</v>
      </c>
      <c r="C638" s="3" t="s">
        <v>2437</v>
      </c>
      <c r="D638" s="27" t="s">
        <v>623</v>
      </c>
      <c r="E638" s="27">
        <v>34058560</v>
      </c>
      <c r="F638" s="27" t="s">
        <v>714</v>
      </c>
      <c r="G638" s="36" t="s">
        <v>902</v>
      </c>
      <c r="H638" s="27" t="s">
        <v>1504</v>
      </c>
      <c r="I638" s="27" t="s">
        <v>1646</v>
      </c>
      <c r="J638" s="27" t="s">
        <v>1725</v>
      </c>
      <c r="K638" s="47">
        <v>102218975</v>
      </c>
      <c r="L638" s="27" t="s">
        <v>2035</v>
      </c>
      <c r="M638" s="55" t="s">
        <v>1780</v>
      </c>
      <c r="N638" s="36" t="s">
        <v>2092</v>
      </c>
      <c r="O638" s="27" t="s">
        <v>2417</v>
      </c>
      <c r="P638" s="27" t="s">
        <v>2434</v>
      </c>
      <c r="Q638" s="85"/>
    </row>
    <row r="639" spans="1:17" ht="50.1" customHeight="1" x14ac:dyDescent="0.2">
      <c r="A639" s="2">
        <v>632</v>
      </c>
      <c r="B639" s="3" t="s">
        <v>2436</v>
      </c>
      <c r="C639" s="3" t="s">
        <v>2437</v>
      </c>
      <c r="D639" s="27" t="s">
        <v>624</v>
      </c>
      <c r="E639" s="27">
        <v>25152859</v>
      </c>
      <c r="F639" s="27" t="s">
        <v>714</v>
      </c>
      <c r="G639" s="36" t="s">
        <v>902</v>
      </c>
      <c r="H639" s="27" t="s">
        <v>1505</v>
      </c>
      <c r="I639" s="27" t="s">
        <v>1646</v>
      </c>
      <c r="J639" s="27" t="s">
        <v>1725</v>
      </c>
      <c r="K639" s="47">
        <v>92673040</v>
      </c>
      <c r="L639" s="27" t="s">
        <v>2035</v>
      </c>
      <c r="M639" s="55" t="s">
        <v>1780</v>
      </c>
      <c r="N639" s="36" t="s">
        <v>2092</v>
      </c>
      <c r="O639" s="81" t="s">
        <v>2461</v>
      </c>
      <c r="P639" s="27" t="s">
        <v>2439</v>
      </c>
      <c r="Q639" s="80" t="s">
        <v>2459</v>
      </c>
    </row>
    <row r="640" spans="1:17" ht="50.1" customHeight="1" x14ac:dyDescent="0.2">
      <c r="A640" s="2">
        <v>633</v>
      </c>
      <c r="B640" s="3" t="s">
        <v>2436</v>
      </c>
      <c r="C640" s="3" t="s">
        <v>2437</v>
      </c>
      <c r="D640" s="27" t="s">
        <v>625</v>
      </c>
      <c r="E640" s="27">
        <v>25165442</v>
      </c>
      <c r="F640" s="27" t="s">
        <v>714</v>
      </c>
      <c r="G640" s="36" t="s">
        <v>902</v>
      </c>
      <c r="H640" s="27" t="s">
        <v>1506</v>
      </c>
      <c r="I640" s="27" t="s">
        <v>1646</v>
      </c>
      <c r="J640" s="27" t="s">
        <v>1725</v>
      </c>
      <c r="K640" s="47">
        <v>161169405</v>
      </c>
      <c r="L640" s="27" t="s">
        <v>2035</v>
      </c>
      <c r="M640" s="55" t="s">
        <v>1780</v>
      </c>
      <c r="N640" s="36" t="s">
        <v>2092</v>
      </c>
      <c r="O640" s="27" t="s">
        <v>2417</v>
      </c>
      <c r="P640" s="27" t="s">
        <v>2434</v>
      </c>
      <c r="Q640" s="85"/>
    </row>
    <row r="641" spans="1:17" ht="50.1" customHeight="1" x14ac:dyDescent="0.2">
      <c r="A641" s="2">
        <v>634</v>
      </c>
      <c r="B641" s="3" t="s">
        <v>2436</v>
      </c>
      <c r="C641" s="3" t="s">
        <v>2437</v>
      </c>
      <c r="D641" s="27" t="s">
        <v>626</v>
      </c>
      <c r="E641" s="27">
        <v>43029365</v>
      </c>
      <c r="F641" s="27" t="s">
        <v>714</v>
      </c>
      <c r="G641" s="36" t="s">
        <v>902</v>
      </c>
      <c r="H641" s="27" t="s">
        <v>1507</v>
      </c>
      <c r="I641" s="27" t="s">
        <v>1646</v>
      </c>
      <c r="J641" s="27" t="s">
        <v>1725</v>
      </c>
      <c r="K641" s="47">
        <v>153548449</v>
      </c>
      <c r="L641" s="27" t="s">
        <v>2035</v>
      </c>
      <c r="M641" s="55" t="s">
        <v>1780</v>
      </c>
      <c r="N641" s="36" t="s">
        <v>2092</v>
      </c>
      <c r="O641" s="27" t="s">
        <v>2417</v>
      </c>
      <c r="P641" s="27" t="s">
        <v>2434</v>
      </c>
      <c r="Q641" s="85"/>
    </row>
    <row r="642" spans="1:17" ht="50.1" customHeight="1" x14ac:dyDescent="0.2">
      <c r="A642" s="2">
        <v>635</v>
      </c>
      <c r="B642" s="3" t="s">
        <v>2436</v>
      </c>
      <c r="C642" s="3" t="s">
        <v>2437</v>
      </c>
      <c r="D642" s="27" t="s">
        <v>627</v>
      </c>
      <c r="E642" s="27">
        <v>10193938</v>
      </c>
      <c r="F642" s="27" t="s">
        <v>714</v>
      </c>
      <c r="G642" s="36" t="s">
        <v>902</v>
      </c>
      <c r="H642" s="27" t="s">
        <v>1508</v>
      </c>
      <c r="I642" s="27" t="s">
        <v>1646</v>
      </c>
      <c r="J642" s="27" t="s">
        <v>1725</v>
      </c>
      <c r="K642" s="47">
        <v>122415102</v>
      </c>
      <c r="L642" s="27" t="s">
        <v>2035</v>
      </c>
      <c r="M642" s="55" t="s">
        <v>1780</v>
      </c>
      <c r="N642" s="36" t="s">
        <v>2092</v>
      </c>
      <c r="O642" s="27" t="s">
        <v>2417</v>
      </c>
      <c r="P642" s="27" t="s">
        <v>2434</v>
      </c>
      <c r="Q642" s="85"/>
    </row>
    <row r="643" spans="1:17" ht="50.1" customHeight="1" x14ac:dyDescent="0.2">
      <c r="A643" s="2">
        <v>636</v>
      </c>
      <c r="B643" s="3" t="s">
        <v>2436</v>
      </c>
      <c r="C643" s="3" t="s">
        <v>2437</v>
      </c>
      <c r="D643" s="27" t="s">
        <v>628</v>
      </c>
      <c r="E643" s="27">
        <v>70850166</v>
      </c>
      <c r="F643" s="27" t="s">
        <v>714</v>
      </c>
      <c r="G643" s="36" t="s">
        <v>902</v>
      </c>
      <c r="H643" s="27" t="s">
        <v>1509</v>
      </c>
      <c r="I643" s="27" t="s">
        <v>1646</v>
      </c>
      <c r="J643" s="27" t="s">
        <v>1725</v>
      </c>
      <c r="K643" s="47">
        <v>107750351</v>
      </c>
      <c r="L643" s="27" t="s">
        <v>2035</v>
      </c>
      <c r="M643" s="55" t="s">
        <v>1780</v>
      </c>
      <c r="N643" s="36" t="s">
        <v>2092</v>
      </c>
      <c r="O643" s="27" t="s">
        <v>2417</v>
      </c>
      <c r="P643" s="27" t="s">
        <v>2434</v>
      </c>
      <c r="Q643" s="85"/>
    </row>
    <row r="644" spans="1:17" ht="50.1" customHeight="1" x14ac:dyDescent="0.2">
      <c r="A644" s="2">
        <v>637</v>
      </c>
      <c r="B644" s="3" t="s">
        <v>2436</v>
      </c>
      <c r="C644" s="3" t="s">
        <v>2437</v>
      </c>
      <c r="D644" s="27" t="s">
        <v>629</v>
      </c>
      <c r="E644" s="27">
        <v>24550642</v>
      </c>
      <c r="F644" s="27" t="s">
        <v>714</v>
      </c>
      <c r="G644" s="36" t="s">
        <v>902</v>
      </c>
      <c r="H644" s="27" t="s">
        <v>1510</v>
      </c>
      <c r="I644" s="27" t="s">
        <v>1646</v>
      </c>
      <c r="J644" s="27" t="s">
        <v>1725</v>
      </c>
      <c r="K644" s="47">
        <v>214107277</v>
      </c>
      <c r="L644" s="27" t="s">
        <v>2035</v>
      </c>
      <c r="M644" s="55" t="s">
        <v>1780</v>
      </c>
      <c r="N644" s="36" t="s">
        <v>2092</v>
      </c>
      <c r="O644" s="27" t="s">
        <v>2417</v>
      </c>
      <c r="P644" s="27" t="s">
        <v>2434</v>
      </c>
      <c r="Q644" s="85"/>
    </row>
    <row r="645" spans="1:17" ht="50.1" customHeight="1" x14ac:dyDescent="0.2">
      <c r="A645" s="2">
        <v>638</v>
      </c>
      <c r="B645" s="3" t="s">
        <v>2436</v>
      </c>
      <c r="C645" s="3" t="s">
        <v>2437</v>
      </c>
      <c r="D645" s="27" t="s">
        <v>630</v>
      </c>
      <c r="E645" s="27">
        <v>24392904</v>
      </c>
      <c r="F645" s="27" t="s">
        <v>714</v>
      </c>
      <c r="G645" s="36" t="s">
        <v>902</v>
      </c>
      <c r="H645" s="27" t="s">
        <v>1511</v>
      </c>
      <c r="I645" s="27" t="s">
        <v>1646</v>
      </c>
      <c r="J645" s="27" t="s">
        <v>1725</v>
      </c>
      <c r="K645" s="47">
        <v>173665268</v>
      </c>
      <c r="L645" s="27" t="s">
        <v>2035</v>
      </c>
      <c r="M645" s="55" t="s">
        <v>1780</v>
      </c>
      <c r="N645" s="36" t="s">
        <v>2092</v>
      </c>
      <c r="O645" s="27" t="s">
        <v>2417</v>
      </c>
      <c r="P645" s="27" t="s">
        <v>2434</v>
      </c>
      <c r="Q645" s="85"/>
    </row>
    <row r="646" spans="1:17" ht="50.1" customHeight="1" x14ac:dyDescent="0.2">
      <c r="A646" s="2">
        <v>639</v>
      </c>
      <c r="B646" s="3" t="s">
        <v>2436</v>
      </c>
      <c r="C646" s="3" t="s">
        <v>2437</v>
      </c>
      <c r="D646" s="27" t="s">
        <v>631</v>
      </c>
      <c r="E646" s="27">
        <v>42000168</v>
      </c>
      <c r="F646" s="27" t="s">
        <v>714</v>
      </c>
      <c r="G646" s="36" t="s">
        <v>903</v>
      </c>
      <c r="H646" s="27" t="s">
        <v>1512</v>
      </c>
      <c r="I646" s="27" t="s">
        <v>1646</v>
      </c>
      <c r="J646" s="27" t="s">
        <v>1725</v>
      </c>
      <c r="K646" s="47">
        <v>166556404</v>
      </c>
      <c r="L646" s="27" t="s">
        <v>2035</v>
      </c>
      <c r="M646" s="55" t="s">
        <v>1780</v>
      </c>
      <c r="N646" s="36" t="s">
        <v>2092</v>
      </c>
      <c r="O646" s="27" t="s">
        <v>2417</v>
      </c>
      <c r="P646" s="27" t="s">
        <v>2434</v>
      </c>
      <c r="Q646" s="85"/>
    </row>
    <row r="647" spans="1:17" ht="50.1" customHeight="1" x14ac:dyDescent="0.2">
      <c r="A647" s="2">
        <v>640</v>
      </c>
      <c r="B647" s="3" t="s">
        <v>2436</v>
      </c>
      <c r="C647" s="3" t="s">
        <v>2437</v>
      </c>
      <c r="D647" s="27" t="s">
        <v>632</v>
      </c>
      <c r="E647" s="27">
        <v>24544861</v>
      </c>
      <c r="F647" s="27" t="s">
        <v>714</v>
      </c>
      <c r="G647" s="36" t="s">
        <v>903</v>
      </c>
      <c r="H647" s="27" t="s">
        <v>1513</v>
      </c>
      <c r="I647" s="27" t="s">
        <v>1646</v>
      </c>
      <c r="J647" s="27" t="s">
        <v>1725</v>
      </c>
      <c r="K647" s="47">
        <v>716371846</v>
      </c>
      <c r="L647" s="27" t="s">
        <v>2035</v>
      </c>
      <c r="M647" s="55" t="s">
        <v>1780</v>
      </c>
      <c r="N647" s="36" t="s">
        <v>2092</v>
      </c>
      <c r="O647" s="27" t="s">
        <v>2417</v>
      </c>
      <c r="P647" s="27" t="s">
        <v>2434</v>
      </c>
      <c r="Q647" s="85"/>
    </row>
    <row r="648" spans="1:17" ht="50.1" customHeight="1" x14ac:dyDescent="0.2">
      <c r="A648" s="2">
        <v>641</v>
      </c>
      <c r="B648" s="3" t="s">
        <v>2436</v>
      </c>
      <c r="C648" s="3" t="s">
        <v>2437</v>
      </c>
      <c r="D648" s="27" t="s">
        <v>633</v>
      </c>
      <c r="E648" s="27">
        <v>4601719</v>
      </c>
      <c r="F648" s="27" t="s">
        <v>714</v>
      </c>
      <c r="G648" s="36" t="s">
        <v>904</v>
      </c>
      <c r="H648" s="27" t="s">
        <v>1514</v>
      </c>
      <c r="I648" s="27" t="s">
        <v>1646</v>
      </c>
      <c r="J648" s="27" t="s">
        <v>1725</v>
      </c>
      <c r="K648" s="47">
        <v>100256408</v>
      </c>
      <c r="L648" s="27" t="s">
        <v>2035</v>
      </c>
      <c r="M648" s="55" t="s">
        <v>1780</v>
      </c>
      <c r="N648" s="36" t="s">
        <v>2092</v>
      </c>
      <c r="O648" s="27" t="s">
        <v>2417</v>
      </c>
      <c r="P648" s="27" t="s">
        <v>2434</v>
      </c>
      <c r="Q648" s="85"/>
    </row>
    <row r="649" spans="1:17" ht="50.1" customHeight="1" x14ac:dyDescent="0.2">
      <c r="A649" s="2">
        <v>642</v>
      </c>
      <c r="B649" s="3" t="s">
        <v>2436</v>
      </c>
      <c r="C649" s="3" t="s">
        <v>2437</v>
      </c>
      <c r="D649" s="27" t="s">
        <v>634</v>
      </c>
      <c r="E649" s="27">
        <v>42067986</v>
      </c>
      <c r="F649" s="27" t="s">
        <v>714</v>
      </c>
      <c r="G649" s="36" t="s">
        <v>904</v>
      </c>
      <c r="H649" s="27" t="s">
        <v>1515</v>
      </c>
      <c r="I649" s="27" t="s">
        <v>1646</v>
      </c>
      <c r="J649" s="27" t="s">
        <v>1725</v>
      </c>
      <c r="K649" s="47">
        <v>129776689</v>
      </c>
      <c r="L649" s="27" t="s">
        <v>2035</v>
      </c>
      <c r="M649" s="55" t="s">
        <v>1780</v>
      </c>
      <c r="N649" s="36" t="s">
        <v>2092</v>
      </c>
      <c r="O649" s="27" t="s">
        <v>2417</v>
      </c>
      <c r="P649" s="27" t="s">
        <v>2434</v>
      </c>
      <c r="Q649" s="85"/>
    </row>
    <row r="650" spans="1:17" ht="50.1" customHeight="1" x14ac:dyDescent="0.2">
      <c r="A650" s="2">
        <v>643</v>
      </c>
      <c r="B650" s="3" t="s">
        <v>2436</v>
      </c>
      <c r="C650" s="3" t="s">
        <v>2437</v>
      </c>
      <c r="D650" s="27" t="s">
        <v>635</v>
      </c>
      <c r="E650" s="27">
        <v>1264331</v>
      </c>
      <c r="F650" s="27" t="s">
        <v>714</v>
      </c>
      <c r="G650" s="36" t="s">
        <v>904</v>
      </c>
      <c r="H650" s="27" t="s">
        <v>1516</v>
      </c>
      <c r="I650" s="27" t="s">
        <v>1646</v>
      </c>
      <c r="J650" s="27" t="s">
        <v>1725</v>
      </c>
      <c r="K650" s="47">
        <v>58536679</v>
      </c>
      <c r="L650" s="27" t="s">
        <v>2035</v>
      </c>
      <c r="M650" s="55" t="s">
        <v>1780</v>
      </c>
      <c r="N650" s="36" t="s">
        <v>2092</v>
      </c>
      <c r="O650" s="27" t="s">
        <v>2417</v>
      </c>
      <c r="P650" s="27" t="s">
        <v>2434</v>
      </c>
      <c r="Q650" s="85"/>
    </row>
    <row r="651" spans="1:17" ht="50.1" customHeight="1" x14ac:dyDescent="0.2">
      <c r="A651" s="2">
        <v>644</v>
      </c>
      <c r="B651" s="3" t="s">
        <v>2436</v>
      </c>
      <c r="C651" s="3" t="s">
        <v>2437</v>
      </c>
      <c r="D651" s="27" t="s">
        <v>636</v>
      </c>
      <c r="E651" s="27">
        <v>4391477</v>
      </c>
      <c r="F651" s="27" t="s">
        <v>714</v>
      </c>
      <c r="G651" s="36" t="s">
        <v>905</v>
      </c>
      <c r="H651" s="27" t="s">
        <v>1517</v>
      </c>
      <c r="I651" s="27" t="s">
        <v>1646</v>
      </c>
      <c r="J651" s="27" t="s">
        <v>1725</v>
      </c>
      <c r="K651" s="47">
        <v>130969598</v>
      </c>
      <c r="L651" s="27" t="s">
        <v>2035</v>
      </c>
      <c r="M651" s="55" t="s">
        <v>1780</v>
      </c>
      <c r="N651" s="36" t="s">
        <v>2092</v>
      </c>
      <c r="O651" s="27" t="s">
        <v>2417</v>
      </c>
      <c r="P651" s="27" t="s">
        <v>2434</v>
      </c>
      <c r="Q651" s="85"/>
    </row>
    <row r="652" spans="1:17" ht="50.1" customHeight="1" x14ac:dyDescent="0.2">
      <c r="A652" s="2">
        <v>645</v>
      </c>
      <c r="B652" s="3" t="s">
        <v>2436</v>
      </c>
      <c r="C652" s="3" t="s">
        <v>2437</v>
      </c>
      <c r="D652" s="27" t="s">
        <v>637</v>
      </c>
      <c r="E652" s="27">
        <v>25035590</v>
      </c>
      <c r="F652" s="27" t="s">
        <v>714</v>
      </c>
      <c r="G652" s="36" t="s">
        <v>905</v>
      </c>
      <c r="H652" s="27" t="s">
        <v>1518</v>
      </c>
      <c r="I652" s="27" t="s">
        <v>1646</v>
      </c>
      <c r="J652" s="27" t="s">
        <v>1725</v>
      </c>
      <c r="K652" s="47">
        <v>146894135</v>
      </c>
      <c r="L652" s="27" t="s">
        <v>2035</v>
      </c>
      <c r="M652" s="55" t="s">
        <v>1780</v>
      </c>
      <c r="N652" s="36" t="s">
        <v>2092</v>
      </c>
      <c r="O652" s="27" t="s">
        <v>2417</v>
      </c>
      <c r="P652" s="27" t="s">
        <v>2434</v>
      </c>
      <c r="Q652" s="85"/>
    </row>
    <row r="653" spans="1:17" ht="50.1" customHeight="1" x14ac:dyDescent="0.2">
      <c r="A653" s="2">
        <v>646</v>
      </c>
      <c r="B653" s="3" t="s">
        <v>2436</v>
      </c>
      <c r="C653" s="3" t="s">
        <v>2437</v>
      </c>
      <c r="D653" s="27" t="s">
        <v>638</v>
      </c>
      <c r="E653" s="27">
        <v>24952447</v>
      </c>
      <c r="F653" s="27" t="s">
        <v>714</v>
      </c>
      <c r="G653" s="36" t="s">
        <v>905</v>
      </c>
      <c r="H653" s="27" t="s">
        <v>1519</v>
      </c>
      <c r="I653" s="27" t="s">
        <v>1646</v>
      </c>
      <c r="J653" s="27" t="s">
        <v>1725</v>
      </c>
      <c r="K653" s="47">
        <v>113900276</v>
      </c>
      <c r="L653" s="27" t="s">
        <v>2035</v>
      </c>
      <c r="M653" s="55" t="s">
        <v>1780</v>
      </c>
      <c r="N653" s="36" t="s">
        <v>2092</v>
      </c>
      <c r="O653" s="27" t="s">
        <v>2417</v>
      </c>
      <c r="P653" s="27" t="s">
        <v>2434</v>
      </c>
      <c r="Q653" s="85"/>
    </row>
    <row r="654" spans="1:17" ht="50.1" customHeight="1" x14ac:dyDescent="0.2">
      <c r="A654" s="2">
        <v>647</v>
      </c>
      <c r="B654" s="3" t="s">
        <v>2436</v>
      </c>
      <c r="C654" s="3" t="s">
        <v>2437</v>
      </c>
      <c r="D654" s="27" t="s">
        <v>639</v>
      </c>
      <c r="E654" s="27">
        <v>10102756</v>
      </c>
      <c r="F654" s="27" t="s">
        <v>714</v>
      </c>
      <c r="G654" s="36" t="s">
        <v>905</v>
      </c>
      <c r="H654" s="27" t="s">
        <v>1520</v>
      </c>
      <c r="I654" s="27" t="s">
        <v>1646</v>
      </c>
      <c r="J654" s="27" t="s">
        <v>1725</v>
      </c>
      <c r="K654" s="47">
        <v>56410531</v>
      </c>
      <c r="L654" s="27" t="s">
        <v>2035</v>
      </c>
      <c r="M654" s="55" t="s">
        <v>1780</v>
      </c>
      <c r="N654" s="36" t="s">
        <v>2092</v>
      </c>
      <c r="O654" s="27" t="s">
        <v>2417</v>
      </c>
      <c r="P654" s="27" t="s">
        <v>2434</v>
      </c>
      <c r="Q654" s="85"/>
    </row>
    <row r="655" spans="1:17" ht="50.1" customHeight="1" x14ac:dyDescent="0.2">
      <c r="A655" s="2">
        <v>648</v>
      </c>
      <c r="B655" s="3" t="s">
        <v>2436</v>
      </c>
      <c r="C655" s="3" t="s">
        <v>2437</v>
      </c>
      <c r="D655" s="27" t="s">
        <v>640</v>
      </c>
      <c r="E655" s="27">
        <v>24950222</v>
      </c>
      <c r="F655" s="27" t="s">
        <v>714</v>
      </c>
      <c r="G655" s="36" t="s">
        <v>905</v>
      </c>
      <c r="H655" s="27" t="s">
        <v>1521</v>
      </c>
      <c r="I655" s="27" t="s">
        <v>1646</v>
      </c>
      <c r="J655" s="27" t="s">
        <v>1725</v>
      </c>
      <c r="K655" s="47">
        <v>161169405</v>
      </c>
      <c r="L655" s="27" t="s">
        <v>2035</v>
      </c>
      <c r="M655" s="55" t="s">
        <v>1780</v>
      </c>
      <c r="N655" s="36" t="s">
        <v>2092</v>
      </c>
      <c r="O655" s="27" t="s">
        <v>2417</v>
      </c>
      <c r="P655" s="27" t="s">
        <v>2434</v>
      </c>
      <c r="Q655" s="85"/>
    </row>
    <row r="656" spans="1:17" ht="50.1" customHeight="1" x14ac:dyDescent="0.2">
      <c r="A656" s="2">
        <v>649</v>
      </c>
      <c r="B656" s="3" t="s">
        <v>2436</v>
      </c>
      <c r="C656" s="3" t="s">
        <v>2437</v>
      </c>
      <c r="D656" s="27" t="s">
        <v>641</v>
      </c>
      <c r="E656" s="27">
        <v>9921826</v>
      </c>
      <c r="F656" s="27" t="s">
        <v>715</v>
      </c>
      <c r="G656" s="36" t="s">
        <v>905</v>
      </c>
      <c r="H656" s="27" t="s">
        <v>1522</v>
      </c>
      <c r="I656" s="27" t="s">
        <v>1646</v>
      </c>
      <c r="J656" s="27" t="s">
        <v>1768</v>
      </c>
      <c r="K656" s="47">
        <v>537773808</v>
      </c>
      <c r="L656" s="27" t="s">
        <v>2073</v>
      </c>
      <c r="M656" s="55" t="s">
        <v>1784</v>
      </c>
      <c r="N656" s="36" t="s">
        <v>2092</v>
      </c>
      <c r="O656" s="27" t="s">
        <v>2417</v>
      </c>
      <c r="P656" s="27" t="s">
        <v>2434</v>
      </c>
      <c r="Q656" s="85"/>
    </row>
    <row r="657" spans="1:17" ht="50.1" customHeight="1" x14ac:dyDescent="0.2">
      <c r="A657" s="2">
        <v>650</v>
      </c>
      <c r="B657" s="3" t="s">
        <v>2436</v>
      </c>
      <c r="C657" s="3" t="s">
        <v>2437</v>
      </c>
      <c r="D657" s="27" t="s">
        <v>642</v>
      </c>
      <c r="E657" s="27"/>
      <c r="F657" s="27" t="s">
        <v>747</v>
      </c>
      <c r="G657" s="36" t="s">
        <v>906</v>
      </c>
      <c r="H657" s="27" t="s">
        <v>1523</v>
      </c>
      <c r="I657" s="27" t="s">
        <v>1653</v>
      </c>
      <c r="J657" s="27" t="s">
        <v>1712</v>
      </c>
      <c r="K657" s="47">
        <v>415869418</v>
      </c>
      <c r="L657" s="27" t="s">
        <v>2074</v>
      </c>
      <c r="M657" s="55" t="s">
        <v>1824</v>
      </c>
      <c r="N657" s="36" t="s">
        <v>2092</v>
      </c>
      <c r="O657" s="27" t="s">
        <v>2429</v>
      </c>
      <c r="P657" s="27" t="s">
        <v>2434</v>
      </c>
      <c r="Q657" s="85"/>
    </row>
    <row r="658" spans="1:17" ht="50.1" customHeight="1" x14ac:dyDescent="0.2">
      <c r="A658" s="2">
        <v>651</v>
      </c>
      <c r="B658" s="3" t="s">
        <v>2436</v>
      </c>
      <c r="C658" s="3" t="s">
        <v>2437</v>
      </c>
      <c r="D658" s="27" t="s">
        <v>643</v>
      </c>
      <c r="E658" s="27">
        <v>10097007</v>
      </c>
      <c r="F658" s="27" t="s">
        <v>714</v>
      </c>
      <c r="G658" s="36" t="s">
        <v>906</v>
      </c>
      <c r="H658" s="27" t="s">
        <v>1524</v>
      </c>
      <c r="I658" s="27" t="s">
        <v>1646</v>
      </c>
      <c r="J658" s="27" t="s">
        <v>1725</v>
      </c>
      <c r="K658" s="47">
        <v>116371345</v>
      </c>
      <c r="L658" s="27" t="s">
        <v>2035</v>
      </c>
      <c r="M658" s="55" t="s">
        <v>1780</v>
      </c>
      <c r="N658" s="36" t="s">
        <v>2092</v>
      </c>
      <c r="O658" s="27" t="s">
        <v>2417</v>
      </c>
      <c r="P658" s="27" t="s">
        <v>2434</v>
      </c>
      <c r="Q658" s="85"/>
    </row>
    <row r="659" spans="1:17" ht="50.1" customHeight="1" x14ac:dyDescent="0.2">
      <c r="A659" s="2">
        <v>652</v>
      </c>
      <c r="B659" s="3" t="s">
        <v>2436</v>
      </c>
      <c r="C659" s="3" t="s">
        <v>2437</v>
      </c>
      <c r="D659" s="27" t="s">
        <v>644</v>
      </c>
      <c r="E659" s="27">
        <v>27245009</v>
      </c>
      <c r="F659" s="27" t="s">
        <v>714</v>
      </c>
      <c r="G659" s="36" t="s">
        <v>906</v>
      </c>
      <c r="H659" s="27" t="s">
        <v>1525</v>
      </c>
      <c r="I659" s="27" t="s">
        <v>1646</v>
      </c>
      <c r="J659" s="27" t="s">
        <v>1725</v>
      </c>
      <c r="K659" s="47">
        <v>228303499</v>
      </c>
      <c r="L659" s="27" t="s">
        <v>2035</v>
      </c>
      <c r="M659" s="55" t="s">
        <v>1780</v>
      </c>
      <c r="N659" s="36" t="s">
        <v>2092</v>
      </c>
      <c r="O659" s="27" t="s">
        <v>2417</v>
      </c>
      <c r="P659" s="27" t="s">
        <v>2434</v>
      </c>
      <c r="Q659" s="85"/>
    </row>
    <row r="660" spans="1:17" ht="50.1" customHeight="1" x14ac:dyDescent="0.2">
      <c r="A660" s="2">
        <v>653</v>
      </c>
      <c r="B660" s="3" t="s">
        <v>2436</v>
      </c>
      <c r="C660" s="3" t="s">
        <v>2437</v>
      </c>
      <c r="D660" s="27" t="s">
        <v>645</v>
      </c>
      <c r="E660" s="27">
        <v>10103100</v>
      </c>
      <c r="F660" s="27" t="s">
        <v>714</v>
      </c>
      <c r="G660" s="36" t="s">
        <v>906</v>
      </c>
      <c r="H660" s="27" t="s">
        <v>1526</v>
      </c>
      <c r="I660" s="27" t="s">
        <v>1646</v>
      </c>
      <c r="J660" s="27" t="s">
        <v>1725</v>
      </c>
      <c r="K660" s="47">
        <v>57711846</v>
      </c>
      <c r="L660" s="27" t="s">
        <v>2035</v>
      </c>
      <c r="M660" s="55" t="s">
        <v>1780</v>
      </c>
      <c r="N660" s="36" t="s">
        <v>2092</v>
      </c>
      <c r="O660" s="27" t="s">
        <v>2417</v>
      </c>
      <c r="P660" s="27" t="s">
        <v>2434</v>
      </c>
      <c r="Q660" s="85"/>
    </row>
    <row r="661" spans="1:17" ht="50.1" customHeight="1" x14ac:dyDescent="0.2">
      <c r="A661" s="2">
        <v>654</v>
      </c>
      <c r="B661" s="3" t="s">
        <v>2436</v>
      </c>
      <c r="C661" s="3" t="s">
        <v>2437</v>
      </c>
      <c r="D661" s="27" t="s">
        <v>646</v>
      </c>
      <c r="E661" s="27">
        <v>24942000</v>
      </c>
      <c r="F661" s="27" t="s">
        <v>714</v>
      </c>
      <c r="G661" s="36" t="s">
        <v>906</v>
      </c>
      <c r="H661" s="27" t="s">
        <v>1527</v>
      </c>
      <c r="I661" s="27" t="s">
        <v>1646</v>
      </c>
      <c r="J661" s="27" t="s">
        <v>1725</v>
      </c>
      <c r="K661" s="47">
        <v>83042897</v>
      </c>
      <c r="L661" s="27" t="s">
        <v>2035</v>
      </c>
      <c r="M661" s="55" t="s">
        <v>1780</v>
      </c>
      <c r="N661" s="36" t="s">
        <v>2092</v>
      </c>
      <c r="O661" s="27" t="s">
        <v>2417</v>
      </c>
      <c r="P661" s="27" t="s">
        <v>2434</v>
      </c>
      <c r="Q661" s="85"/>
    </row>
    <row r="662" spans="1:17" ht="50.1" customHeight="1" x14ac:dyDescent="0.2">
      <c r="A662" s="2">
        <v>655</v>
      </c>
      <c r="B662" s="3" t="s">
        <v>2436</v>
      </c>
      <c r="C662" s="3" t="s">
        <v>2437</v>
      </c>
      <c r="D662" s="27" t="s">
        <v>647</v>
      </c>
      <c r="E662" s="27">
        <v>10099834</v>
      </c>
      <c r="F662" s="27" t="s">
        <v>714</v>
      </c>
      <c r="G662" s="36" t="s">
        <v>906</v>
      </c>
      <c r="H662" s="27" t="s">
        <v>1528</v>
      </c>
      <c r="I662" s="27" t="s">
        <v>1646</v>
      </c>
      <c r="J662" s="27" t="s">
        <v>1725</v>
      </c>
      <c r="K662" s="47">
        <v>43644816</v>
      </c>
      <c r="L662" s="27" t="s">
        <v>2035</v>
      </c>
      <c r="M662" s="55" t="s">
        <v>1780</v>
      </c>
      <c r="N662" s="36" t="s">
        <v>2092</v>
      </c>
      <c r="O662" s="27" t="s">
        <v>2417</v>
      </c>
      <c r="P662" s="27" t="s">
        <v>2434</v>
      </c>
      <c r="Q662" s="85"/>
    </row>
    <row r="663" spans="1:17" ht="50.1" customHeight="1" x14ac:dyDescent="0.2">
      <c r="A663" s="2">
        <v>656</v>
      </c>
      <c r="B663" s="3" t="s">
        <v>2436</v>
      </c>
      <c r="C663" s="3" t="s">
        <v>2437</v>
      </c>
      <c r="D663" s="27" t="s">
        <v>648</v>
      </c>
      <c r="E663" s="27">
        <v>16625264</v>
      </c>
      <c r="F663" s="27" t="s">
        <v>714</v>
      </c>
      <c r="G663" s="36" t="s">
        <v>906</v>
      </c>
      <c r="H663" s="27" t="s">
        <v>1529</v>
      </c>
      <c r="I663" s="27" t="s">
        <v>1646</v>
      </c>
      <c r="J663" s="27" t="s">
        <v>1725</v>
      </c>
      <c r="K663" s="47">
        <v>127583944</v>
      </c>
      <c r="L663" s="27" t="s">
        <v>2035</v>
      </c>
      <c r="M663" s="55" t="s">
        <v>1780</v>
      </c>
      <c r="N663" s="36" t="s">
        <v>2092</v>
      </c>
      <c r="O663" s="27" t="s">
        <v>2417</v>
      </c>
      <c r="P663" s="27" t="s">
        <v>2434</v>
      </c>
      <c r="Q663" s="85"/>
    </row>
    <row r="664" spans="1:17" ht="50.1" customHeight="1" x14ac:dyDescent="0.2">
      <c r="A664" s="2">
        <v>657</v>
      </c>
      <c r="B664" s="3" t="s">
        <v>2436</v>
      </c>
      <c r="C664" s="3" t="s">
        <v>2437</v>
      </c>
      <c r="D664" s="27" t="s">
        <v>649</v>
      </c>
      <c r="E664" s="27">
        <v>24999432</v>
      </c>
      <c r="F664" s="27" t="s">
        <v>714</v>
      </c>
      <c r="G664" s="36" t="s">
        <v>906</v>
      </c>
      <c r="H664" s="27" t="s">
        <v>1530</v>
      </c>
      <c r="I664" s="27" t="s">
        <v>1646</v>
      </c>
      <c r="J664" s="27" t="s">
        <v>1725</v>
      </c>
      <c r="K664" s="47">
        <v>403122529</v>
      </c>
      <c r="L664" s="27" t="s">
        <v>2035</v>
      </c>
      <c r="M664" s="55" t="s">
        <v>1780</v>
      </c>
      <c r="N664" s="36" t="s">
        <v>2092</v>
      </c>
      <c r="O664" s="27" t="s">
        <v>2417</v>
      </c>
      <c r="P664" s="27" t="s">
        <v>2434</v>
      </c>
      <c r="Q664" s="85"/>
    </row>
    <row r="665" spans="1:17" ht="50.1" customHeight="1" x14ac:dyDescent="0.2">
      <c r="A665" s="2">
        <v>658</v>
      </c>
      <c r="B665" s="3" t="s">
        <v>2436</v>
      </c>
      <c r="C665" s="3" t="s">
        <v>2437</v>
      </c>
      <c r="D665" s="27" t="s">
        <v>650</v>
      </c>
      <c r="E665" s="27">
        <v>42058300</v>
      </c>
      <c r="F665" s="27" t="s">
        <v>714</v>
      </c>
      <c r="G665" s="36" t="s">
        <v>906</v>
      </c>
      <c r="H665" s="27" t="s">
        <v>1531</v>
      </c>
      <c r="I665" s="27" t="s">
        <v>1646</v>
      </c>
      <c r="J665" s="27" t="s">
        <v>1725</v>
      </c>
      <c r="K665" s="47">
        <v>114324868</v>
      </c>
      <c r="L665" s="27" t="s">
        <v>2035</v>
      </c>
      <c r="M665" s="55" t="s">
        <v>1780</v>
      </c>
      <c r="N665" s="36" t="s">
        <v>2092</v>
      </c>
      <c r="O665" s="27" t="s">
        <v>2417</v>
      </c>
      <c r="P665" s="27" t="s">
        <v>2434</v>
      </c>
      <c r="Q665" s="85"/>
    </row>
    <row r="666" spans="1:17" ht="50.1" customHeight="1" x14ac:dyDescent="0.2">
      <c r="A666" s="2">
        <v>659</v>
      </c>
      <c r="B666" s="3" t="s">
        <v>2436</v>
      </c>
      <c r="C666" s="3" t="s">
        <v>2437</v>
      </c>
      <c r="D666" s="27" t="s">
        <v>651</v>
      </c>
      <c r="E666" s="27">
        <v>4350757</v>
      </c>
      <c r="F666" s="27" t="s">
        <v>714</v>
      </c>
      <c r="G666" s="36" t="s">
        <v>906</v>
      </c>
      <c r="H666" s="27" t="s">
        <v>1532</v>
      </c>
      <c r="I666" s="27" t="s">
        <v>1646</v>
      </c>
      <c r="J666" s="27" t="s">
        <v>1725</v>
      </c>
      <c r="K666" s="47">
        <v>126706622</v>
      </c>
      <c r="L666" s="27" t="s">
        <v>2035</v>
      </c>
      <c r="M666" s="55" t="s">
        <v>1780</v>
      </c>
      <c r="N666" s="36" t="s">
        <v>2092</v>
      </c>
      <c r="O666" s="27" t="s">
        <v>2417</v>
      </c>
      <c r="P666" s="27" t="s">
        <v>2434</v>
      </c>
      <c r="Q666" s="85"/>
    </row>
    <row r="667" spans="1:17" ht="50.1" customHeight="1" x14ac:dyDescent="0.2">
      <c r="A667" s="2">
        <v>660</v>
      </c>
      <c r="B667" s="3" t="s">
        <v>2436</v>
      </c>
      <c r="C667" s="3" t="s">
        <v>2437</v>
      </c>
      <c r="D667" s="27" t="s">
        <v>652</v>
      </c>
      <c r="E667" s="27">
        <v>10103425</v>
      </c>
      <c r="F667" s="27" t="s">
        <v>714</v>
      </c>
      <c r="G667" s="36" t="s">
        <v>906</v>
      </c>
      <c r="H667" s="27" t="s">
        <v>1533</v>
      </c>
      <c r="I667" s="27" t="s">
        <v>1646</v>
      </c>
      <c r="J667" s="27" t="s">
        <v>1725</v>
      </c>
      <c r="K667" s="47">
        <v>91019159</v>
      </c>
      <c r="L667" s="27" t="s">
        <v>2035</v>
      </c>
      <c r="M667" s="55" t="s">
        <v>1780</v>
      </c>
      <c r="N667" s="36" t="s">
        <v>2092</v>
      </c>
      <c r="O667" s="27" t="s">
        <v>2417</v>
      </c>
      <c r="P667" s="27" t="s">
        <v>2434</v>
      </c>
      <c r="Q667" s="85"/>
    </row>
    <row r="668" spans="1:17" ht="50.1" customHeight="1" x14ac:dyDescent="0.2">
      <c r="A668" s="2">
        <v>661</v>
      </c>
      <c r="B668" s="3" t="s">
        <v>2436</v>
      </c>
      <c r="C668" s="3" t="s">
        <v>2437</v>
      </c>
      <c r="D668" s="27" t="s">
        <v>653</v>
      </c>
      <c r="E668" s="27">
        <v>24546664</v>
      </c>
      <c r="F668" s="27" t="s">
        <v>714</v>
      </c>
      <c r="G668" s="36" t="s">
        <v>906</v>
      </c>
      <c r="H668" s="27" t="s">
        <v>1534</v>
      </c>
      <c r="I668" s="27" t="s">
        <v>1646</v>
      </c>
      <c r="J668" s="27" t="s">
        <v>1725</v>
      </c>
      <c r="K668" s="47">
        <v>239628625</v>
      </c>
      <c r="L668" s="27" t="s">
        <v>2035</v>
      </c>
      <c r="M668" s="55" t="s">
        <v>1780</v>
      </c>
      <c r="N668" s="36" t="s">
        <v>2092</v>
      </c>
      <c r="O668" s="27" t="s">
        <v>2417</v>
      </c>
      <c r="P668" s="27" t="s">
        <v>2434</v>
      </c>
      <c r="Q668" s="85"/>
    </row>
    <row r="669" spans="1:17" ht="50.1" customHeight="1" x14ac:dyDescent="0.2">
      <c r="A669" s="2">
        <v>662</v>
      </c>
      <c r="B669" s="3" t="s">
        <v>2436</v>
      </c>
      <c r="C669" s="3" t="s">
        <v>2437</v>
      </c>
      <c r="D669" s="27" t="s">
        <v>654</v>
      </c>
      <c r="E669" s="27">
        <v>19297161</v>
      </c>
      <c r="F669" s="27" t="s">
        <v>714</v>
      </c>
      <c r="G669" s="36" t="s">
        <v>906</v>
      </c>
      <c r="H669" s="27" t="s">
        <v>1535</v>
      </c>
      <c r="I669" s="27" t="s">
        <v>1646</v>
      </c>
      <c r="J669" s="27" t="s">
        <v>1725</v>
      </c>
      <c r="K669" s="47">
        <v>130350300</v>
      </c>
      <c r="L669" s="27" t="s">
        <v>2035</v>
      </c>
      <c r="M669" s="55" t="s">
        <v>1780</v>
      </c>
      <c r="N669" s="36" t="s">
        <v>2092</v>
      </c>
      <c r="O669" s="27" t="s">
        <v>2417</v>
      </c>
      <c r="P669" s="27" t="s">
        <v>2434</v>
      </c>
      <c r="Q669" s="85"/>
    </row>
    <row r="670" spans="1:17" ht="50.1" customHeight="1" x14ac:dyDescent="0.2">
      <c r="A670" s="2">
        <v>663</v>
      </c>
      <c r="B670" s="3" t="s">
        <v>2436</v>
      </c>
      <c r="C670" s="3" t="s">
        <v>2437</v>
      </c>
      <c r="D670" s="27" t="s">
        <v>655</v>
      </c>
      <c r="E670" s="27">
        <v>4586837</v>
      </c>
      <c r="F670" s="27" t="s">
        <v>714</v>
      </c>
      <c r="G670" s="36" t="s">
        <v>906</v>
      </c>
      <c r="H670" s="27" t="s">
        <v>1536</v>
      </c>
      <c r="I670" s="27" t="s">
        <v>1646</v>
      </c>
      <c r="J670" s="27" t="s">
        <v>1725</v>
      </c>
      <c r="K670" s="47">
        <v>109662614</v>
      </c>
      <c r="L670" s="27" t="s">
        <v>2035</v>
      </c>
      <c r="M670" s="55" t="s">
        <v>1780</v>
      </c>
      <c r="N670" s="36" t="s">
        <v>2092</v>
      </c>
      <c r="O670" s="27" t="s">
        <v>2417</v>
      </c>
      <c r="P670" s="27" t="s">
        <v>2434</v>
      </c>
      <c r="Q670" s="85"/>
    </row>
    <row r="671" spans="1:17" ht="50.1" customHeight="1" x14ac:dyDescent="0.2">
      <c r="A671" s="2">
        <v>664</v>
      </c>
      <c r="B671" s="3" t="s">
        <v>2436</v>
      </c>
      <c r="C671" s="3" t="s">
        <v>2437</v>
      </c>
      <c r="D671" s="27" t="s">
        <v>656</v>
      </c>
      <c r="E671" s="27">
        <v>16214348</v>
      </c>
      <c r="F671" s="27" t="s">
        <v>714</v>
      </c>
      <c r="G671" s="36" t="s">
        <v>906</v>
      </c>
      <c r="H671" s="27" t="s">
        <v>1537</v>
      </c>
      <c r="I671" s="27" t="s">
        <v>1646</v>
      </c>
      <c r="J671" s="27" t="s">
        <v>1725</v>
      </c>
      <c r="K671" s="47">
        <v>116363330</v>
      </c>
      <c r="L671" s="27" t="s">
        <v>2035</v>
      </c>
      <c r="M671" s="55" t="s">
        <v>1780</v>
      </c>
      <c r="N671" s="36" t="s">
        <v>2092</v>
      </c>
      <c r="O671" s="27" t="s">
        <v>2417</v>
      </c>
      <c r="P671" s="27" t="s">
        <v>2434</v>
      </c>
      <c r="Q671" s="85"/>
    </row>
    <row r="672" spans="1:17" ht="50.1" customHeight="1" x14ac:dyDescent="0.2">
      <c r="A672" s="2">
        <v>665</v>
      </c>
      <c r="B672" s="3" t="s">
        <v>2436</v>
      </c>
      <c r="C672" s="3" t="s">
        <v>2437</v>
      </c>
      <c r="D672" s="27" t="s">
        <v>657</v>
      </c>
      <c r="E672" s="27">
        <v>1309893</v>
      </c>
      <c r="F672" s="27" t="s">
        <v>714</v>
      </c>
      <c r="G672" s="36" t="s">
        <v>907</v>
      </c>
      <c r="H672" s="27" t="s">
        <v>1538</v>
      </c>
      <c r="I672" s="27" t="s">
        <v>1646</v>
      </c>
      <c r="J672" s="27" t="s">
        <v>1725</v>
      </c>
      <c r="K672" s="47">
        <v>49681682</v>
      </c>
      <c r="L672" s="27" t="s">
        <v>2035</v>
      </c>
      <c r="M672" s="55" t="s">
        <v>1780</v>
      </c>
      <c r="N672" s="36" t="s">
        <v>2092</v>
      </c>
      <c r="O672" s="27" t="s">
        <v>2417</v>
      </c>
      <c r="P672" s="27" t="s">
        <v>2434</v>
      </c>
      <c r="Q672" s="85"/>
    </row>
    <row r="673" spans="1:17" ht="50.1" customHeight="1" x14ac:dyDescent="0.2">
      <c r="A673" s="2">
        <v>666</v>
      </c>
      <c r="B673" s="3" t="s">
        <v>2436</v>
      </c>
      <c r="C673" s="3" t="s">
        <v>2437</v>
      </c>
      <c r="D673" s="27" t="s">
        <v>658</v>
      </c>
      <c r="E673" s="27">
        <v>42020650</v>
      </c>
      <c r="F673" s="27" t="s">
        <v>714</v>
      </c>
      <c r="G673" s="36" t="s">
        <v>907</v>
      </c>
      <c r="H673" s="27" t="s">
        <v>1539</v>
      </c>
      <c r="I673" s="27" t="s">
        <v>1646</v>
      </c>
      <c r="J673" s="27" t="s">
        <v>1725</v>
      </c>
      <c r="K673" s="47">
        <v>85715006</v>
      </c>
      <c r="L673" s="27" t="s">
        <v>2035</v>
      </c>
      <c r="M673" s="55" t="s">
        <v>1780</v>
      </c>
      <c r="N673" s="36" t="s">
        <v>2092</v>
      </c>
      <c r="O673" s="27" t="s">
        <v>2417</v>
      </c>
      <c r="P673" s="27" t="s">
        <v>2434</v>
      </c>
      <c r="Q673" s="85"/>
    </row>
    <row r="674" spans="1:17" ht="50.1" customHeight="1" x14ac:dyDescent="0.2">
      <c r="A674" s="2">
        <v>667</v>
      </c>
      <c r="B674" s="3" t="s">
        <v>2436</v>
      </c>
      <c r="C674" s="3" t="s">
        <v>2437</v>
      </c>
      <c r="D674" s="27" t="s">
        <v>659</v>
      </c>
      <c r="E674" s="27">
        <v>42063573</v>
      </c>
      <c r="F674" s="27" t="s">
        <v>714</v>
      </c>
      <c r="G674" s="36" t="s">
        <v>907</v>
      </c>
      <c r="H674" s="27" t="s">
        <v>1540</v>
      </c>
      <c r="I674" s="27" t="s">
        <v>1646</v>
      </c>
      <c r="J674" s="27" t="s">
        <v>1725</v>
      </c>
      <c r="K674" s="47">
        <v>433893399</v>
      </c>
      <c r="L674" s="27" t="s">
        <v>2035</v>
      </c>
      <c r="M674" s="55" t="s">
        <v>1780</v>
      </c>
      <c r="N674" s="36" t="s">
        <v>2092</v>
      </c>
      <c r="O674" s="27" t="s">
        <v>2417</v>
      </c>
      <c r="P674" s="27" t="s">
        <v>2434</v>
      </c>
      <c r="Q674" s="85"/>
    </row>
    <row r="675" spans="1:17" ht="50.1" customHeight="1" x14ac:dyDescent="0.2">
      <c r="A675" s="2">
        <v>668</v>
      </c>
      <c r="B675" s="3" t="s">
        <v>2436</v>
      </c>
      <c r="C675" s="3" t="s">
        <v>2437</v>
      </c>
      <c r="D675" s="27" t="s">
        <v>660</v>
      </c>
      <c r="E675" s="27">
        <v>6094966</v>
      </c>
      <c r="F675" s="27" t="s">
        <v>714</v>
      </c>
      <c r="G675" s="36" t="s">
        <v>907</v>
      </c>
      <c r="H675" s="27" t="s">
        <v>1541</v>
      </c>
      <c r="I675" s="27" t="s">
        <v>1646</v>
      </c>
      <c r="J675" s="27" t="s">
        <v>1725</v>
      </c>
      <c r="K675" s="47">
        <v>6094966</v>
      </c>
      <c r="L675" s="27" t="s">
        <v>2035</v>
      </c>
      <c r="M675" s="55" t="s">
        <v>1780</v>
      </c>
      <c r="N675" s="36" t="s">
        <v>2092</v>
      </c>
      <c r="O675" s="27" t="s">
        <v>2417</v>
      </c>
      <c r="P675" s="27" t="s">
        <v>2434</v>
      </c>
      <c r="Q675" s="85"/>
    </row>
    <row r="676" spans="1:17" ht="50.1" customHeight="1" x14ac:dyDescent="0.2">
      <c r="A676" s="2">
        <v>669</v>
      </c>
      <c r="B676" s="3" t="s">
        <v>2436</v>
      </c>
      <c r="C676" s="3" t="s">
        <v>2437</v>
      </c>
      <c r="D676" s="27" t="s">
        <v>661</v>
      </c>
      <c r="E676" s="27">
        <v>42050779</v>
      </c>
      <c r="F676" s="27" t="s">
        <v>714</v>
      </c>
      <c r="G676" s="36" t="s">
        <v>907</v>
      </c>
      <c r="H676" s="27" t="s">
        <v>1542</v>
      </c>
      <c r="I676" s="27" t="s">
        <v>1646</v>
      </c>
      <c r="J676" s="27" t="s">
        <v>1725</v>
      </c>
      <c r="K676" s="47">
        <v>104894382</v>
      </c>
      <c r="L676" s="27" t="s">
        <v>2035</v>
      </c>
      <c r="M676" s="55" t="s">
        <v>1780</v>
      </c>
      <c r="N676" s="36" t="s">
        <v>2092</v>
      </c>
      <c r="O676" s="27" t="s">
        <v>2417</v>
      </c>
      <c r="P676" s="27" t="s">
        <v>2434</v>
      </c>
      <c r="Q676" s="85"/>
    </row>
    <row r="677" spans="1:17" ht="50.1" customHeight="1" x14ac:dyDescent="0.2">
      <c r="A677" s="2">
        <v>670</v>
      </c>
      <c r="B677" s="3" t="s">
        <v>2436</v>
      </c>
      <c r="C677" s="3" t="s">
        <v>2437</v>
      </c>
      <c r="D677" s="27" t="s">
        <v>662</v>
      </c>
      <c r="E677" s="27">
        <v>10016235</v>
      </c>
      <c r="F677" s="27" t="s">
        <v>748</v>
      </c>
      <c r="G677" s="36" t="s">
        <v>907</v>
      </c>
      <c r="H677" s="27" t="s">
        <v>1543</v>
      </c>
      <c r="I677" s="27" t="s">
        <v>1646</v>
      </c>
      <c r="J677" s="27" t="s">
        <v>1712</v>
      </c>
      <c r="K677" s="47">
        <v>0</v>
      </c>
      <c r="L677" s="27" t="s">
        <v>2075</v>
      </c>
      <c r="M677" s="55" t="s">
        <v>1822</v>
      </c>
      <c r="N677" s="36" t="s">
        <v>2092</v>
      </c>
      <c r="O677" s="75" t="s">
        <v>2457</v>
      </c>
      <c r="P677" s="27" t="s">
        <v>2438</v>
      </c>
      <c r="Q677" s="85"/>
    </row>
    <row r="678" spans="1:17" ht="50.1" customHeight="1" x14ac:dyDescent="0.2">
      <c r="A678" s="2">
        <v>671</v>
      </c>
      <c r="B678" s="3" t="s">
        <v>2436</v>
      </c>
      <c r="C678" s="3" t="s">
        <v>2437</v>
      </c>
      <c r="D678" s="27" t="s">
        <v>663</v>
      </c>
      <c r="E678" s="27">
        <v>4430100</v>
      </c>
      <c r="F678" s="27" t="s">
        <v>714</v>
      </c>
      <c r="G678" s="36" t="s">
        <v>907</v>
      </c>
      <c r="H678" s="27" t="s">
        <v>1544</v>
      </c>
      <c r="I678" s="27" t="s">
        <v>1646</v>
      </c>
      <c r="J678" s="27" t="s">
        <v>1725</v>
      </c>
      <c r="K678" s="47">
        <v>125487592</v>
      </c>
      <c r="L678" s="27" t="s">
        <v>2035</v>
      </c>
      <c r="M678" s="55" t="s">
        <v>1780</v>
      </c>
      <c r="N678" s="36" t="s">
        <v>2092</v>
      </c>
      <c r="O678" s="27" t="s">
        <v>2417</v>
      </c>
      <c r="P678" s="27" t="s">
        <v>2434</v>
      </c>
      <c r="Q678" s="85"/>
    </row>
    <row r="679" spans="1:17" ht="50.1" customHeight="1" x14ac:dyDescent="0.2">
      <c r="A679" s="2">
        <v>672</v>
      </c>
      <c r="B679" s="3" t="s">
        <v>2436</v>
      </c>
      <c r="C679" s="3" t="s">
        <v>2437</v>
      </c>
      <c r="D679" s="27" t="s">
        <v>664</v>
      </c>
      <c r="E679" s="27">
        <v>10076886</v>
      </c>
      <c r="F679" s="27" t="s">
        <v>714</v>
      </c>
      <c r="G679" s="36" t="s">
        <v>908</v>
      </c>
      <c r="H679" s="27" t="s">
        <v>1545</v>
      </c>
      <c r="I679" s="27" t="s">
        <v>1646</v>
      </c>
      <c r="J679" s="27" t="s">
        <v>1725</v>
      </c>
      <c r="K679" s="47">
        <v>84364212</v>
      </c>
      <c r="L679" s="27" t="s">
        <v>2035</v>
      </c>
      <c r="M679" s="55" t="s">
        <v>1780</v>
      </c>
      <c r="N679" s="36" t="s">
        <v>2092</v>
      </c>
      <c r="O679" s="27" t="s">
        <v>2417</v>
      </c>
      <c r="P679" s="27" t="s">
        <v>2434</v>
      </c>
      <c r="Q679" s="85"/>
    </row>
    <row r="680" spans="1:17" ht="50.1" customHeight="1" x14ac:dyDescent="0.2">
      <c r="A680" s="2">
        <v>673</v>
      </c>
      <c r="B680" s="3" t="s">
        <v>2436</v>
      </c>
      <c r="C680" s="3" t="s">
        <v>2437</v>
      </c>
      <c r="D680" s="27" t="s">
        <v>665</v>
      </c>
      <c r="E680" s="27">
        <v>34050539</v>
      </c>
      <c r="F680" s="27" t="s">
        <v>714</v>
      </c>
      <c r="G680" s="36" t="s">
        <v>908</v>
      </c>
      <c r="H680" s="27" t="s">
        <v>1546</v>
      </c>
      <c r="I680" s="27" t="s">
        <v>1646</v>
      </c>
      <c r="J680" s="27" t="s">
        <v>1725</v>
      </c>
      <c r="K680" s="47">
        <v>137884658</v>
      </c>
      <c r="L680" s="27" t="s">
        <v>2035</v>
      </c>
      <c r="M680" s="55" t="s">
        <v>1780</v>
      </c>
      <c r="N680" s="36" t="s">
        <v>2092</v>
      </c>
      <c r="O680" s="27" t="s">
        <v>2417</v>
      </c>
      <c r="P680" s="27" t="s">
        <v>2434</v>
      </c>
      <c r="Q680" s="85"/>
    </row>
    <row r="681" spans="1:17" ht="50.1" customHeight="1" x14ac:dyDescent="0.2">
      <c r="A681" s="2">
        <v>674</v>
      </c>
      <c r="B681" s="3" t="s">
        <v>2436</v>
      </c>
      <c r="C681" s="3" t="s">
        <v>2437</v>
      </c>
      <c r="D681" s="27" t="s">
        <v>666</v>
      </c>
      <c r="E681" s="27">
        <v>24412351</v>
      </c>
      <c r="F681" s="27" t="s">
        <v>714</v>
      </c>
      <c r="G681" s="36" t="s">
        <v>908</v>
      </c>
      <c r="H681" s="27" t="s">
        <v>1547</v>
      </c>
      <c r="I681" s="27" t="s">
        <v>1646</v>
      </c>
      <c r="J681" s="27" t="s">
        <v>1725</v>
      </c>
      <c r="K681" s="47">
        <v>134963450</v>
      </c>
      <c r="L681" s="27" t="s">
        <v>2035</v>
      </c>
      <c r="M681" s="55" t="s">
        <v>1780</v>
      </c>
      <c r="N681" s="36" t="s">
        <v>2092</v>
      </c>
      <c r="O681" s="27" t="s">
        <v>2417</v>
      </c>
      <c r="P681" s="27" t="s">
        <v>2434</v>
      </c>
      <c r="Q681" s="85"/>
    </row>
    <row r="682" spans="1:17" ht="50.1" customHeight="1" x14ac:dyDescent="0.2">
      <c r="A682" s="2">
        <v>675</v>
      </c>
      <c r="B682" s="3" t="s">
        <v>2436</v>
      </c>
      <c r="C682" s="3" t="s">
        <v>2437</v>
      </c>
      <c r="D682" s="27" t="s">
        <v>667</v>
      </c>
      <c r="E682" s="27">
        <v>24955872</v>
      </c>
      <c r="F682" s="27" t="s">
        <v>714</v>
      </c>
      <c r="G682" s="36" t="s">
        <v>908</v>
      </c>
      <c r="H682" s="27" t="s">
        <v>1548</v>
      </c>
      <c r="I682" s="27" t="s">
        <v>1646</v>
      </c>
      <c r="J682" s="27" t="s">
        <v>1725</v>
      </c>
      <c r="K682" s="47">
        <v>91764589</v>
      </c>
      <c r="L682" s="27" t="s">
        <v>2035</v>
      </c>
      <c r="M682" s="55" t="s">
        <v>1780</v>
      </c>
      <c r="N682" s="36" t="s">
        <v>2092</v>
      </c>
      <c r="O682" s="27" t="s">
        <v>2417</v>
      </c>
      <c r="P682" s="27" t="s">
        <v>2434</v>
      </c>
      <c r="Q682" s="85"/>
    </row>
    <row r="683" spans="1:17" ht="50.1" customHeight="1" x14ac:dyDescent="0.2">
      <c r="A683" s="2">
        <v>676</v>
      </c>
      <c r="B683" s="3" t="s">
        <v>2436</v>
      </c>
      <c r="C683" s="3" t="s">
        <v>2437</v>
      </c>
      <c r="D683" s="27" t="s">
        <v>668</v>
      </c>
      <c r="E683" s="27">
        <v>24410107</v>
      </c>
      <c r="F683" s="27" t="s">
        <v>714</v>
      </c>
      <c r="G683" s="36" t="s">
        <v>908</v>
      </c>
      <c r="H683" s="27" t="s">
        <v>1549</v>
      </c>
      <c r="I683" s="27" t="s">
        <v>1646</v>
      </c>
      <c r="J683" s="27" t="s">
        <v>1725</v>
      </c>
      <c r="K683" s="47">
        <v>160834366</v>
      </c>
      <c r="L683" s="27" t="s">
        <v>2035</v>
      </c>
      <c r="M683" s="55" t="s">
        <v>1780</v>
      </c>
      <c r="N683" s="36" t="s">
        <v>2092</v>
      </c>
      <c r="O683" s="27" t="s">
        <v>2417</v>
      </c>
      <c r="P683" s="27" t="s">
        <v>2434</v>
      </c>
      <c r="Q683" s="85"/>
    </row>
    <row r="684" spans="1:17" ht="50.1" customHeight="1" x14ac:dyDescent="0.2">
      <c r="A684" s="2">
        <v>677</v>
      </c>
      <c r="B684" s="3" t="s">
        <v>2436</v>
      </c>
      <c r="C684" s="3" t="s">
        <v>2437</v>
      </c>
      <c r="D684" s="27" t="s">
        <v>669</v>
      </c>
      <c r="E684" s="27">
        <v>42069708</v>
      </c>
      <c r="F684" s="27" t="s">
        <v>714</v>
      </c>
      <c r="G684" s="36" t="s">
        <v>908</v>
      </c>
      <c r="H684" s="27" t="s">
        <v>1550</v>
      </c>
      <c r="I684" s="27" t="s">
        <v>1646</v>
      </c>
      <c r="J684" s="27" t="s">
        <v>1725</v>
      </c>
      <c r="K684" s="47">
        <v>37119772</v>
      </c>
      <c r="L684" s="27" t="s">
        <v>2035</v>
      </c>
      <c r="M684" s="55" t="s">
        <v>1780</v>
      </c>
      <c r="N684" s="36" t="s">
        <v>2092</v>
      </c>
      <c r="O684" s="27" t="s">
        <v>2417</v>
      </c>
      <c r="P684" s="27" t="s">
        <v>2434</v>
      </c>
      <c r="Q684" s="85"/>
    </row>
    <row r="685" spans="1:17" ht="50.1" customHeight="1" x14ac:dyDescent="0.2">
      <c r="A685" s="2">
        <v>678</v>
      </c>
      <c r="B685" s="3" t="s">
        <v>2436</v>
      </c>
      <c r="C685" s="3" t="s">
        <v>2437</v>
      </c>
      <c r="D685" s="27" t="s">
        <v>670</v>
      </c>
      <c r="E685" s="27">
        <v>24293754</v>
      </c>
      <c r="F685" s="27" t="s">
        <v>714</v>
      </c>
      <c r="G685" s="36" t="s">
        <v>908</v>
      </c>
      <c r="H685" s="27" t="s">
        <v>1551</v>
      </c>
      <c r="I685" s="27" t="s">
        <v>1646</v>
      </c>
      <c r="J685" s="27" t="s">
        <v>1725</v>
      </c>
      <c r="K685" s="47">
        <v>166900365</v>
      </c>
      <c r="L685" s="27" t="s">
        <v>2035</v>
      </c>
      <c r="M685" s="55" t="s">
        <v>1780</v>
      </c>
      <c r="N685" s="36" t="s">
        <v>2092</v>
      </c>
      <c r="O685" s="27" t="s">
        <v>2417</v>
      </c>
      <c r="P685" s="27" t="s">
        <v>2434</v>
      </c>
      <c r="Q685" s="85"/>
    </row>
    <row r="686" spans="1:17" ht="50.1" customHeight="1" x14ac:dyDescent="0.2">
      <c r="A686" s="2">
        <v>679</v>
      </c>
      <c r="B686" s="3" t="s">
        <v>2436</v>
      </c>
      <c r="C686" s="3" t="s">
        <v>2437</v>
      </c>
      <c r="D686" s="27" t="s">
        <v>671</v>
      </c>
      <c r="E686" s="27">
        <v>4538304</v>
      </c>
      <c r="F686" s="27" t="s">
        <v>714</v>
      </c>
      <c r="G686" s="36" t="s">
        <v>908</v>
      </c>
      <c r="H686" s="27" t="s">
        <v>1552</v>
      </c>
      <c r="I686" s="27" t="s">
        <v>1646</v>
      </c>
      <c r="J686" s="27" t="s">
        <v>1725</v>
      </c>
      <c r="K686" s="47">
        <v>204182944</v>
      </c>
      <c r="L686" s="27" t="s">
        <v>2035</v>
      </c>
      <c r="M686" s="55" t="s">
        <v>1780</v>
      </c>
      <c r="N686" s="36" t="s">
        <v>2092</v>
      </c>
      <c r="O686" s="27" t="s">
        <v>2417</v>
      </c>
      <c r="P686" s="27" t="s">
        <v>2434</v>
      </c>
      <c r="Q686" s="85"/>
    </row>
    <row r="687" spans="1:17" ht="50.1" customHeight="1" x14ac:dyDescent="0.2">
      <c r="A687" s="2">
        <v>680</v>
      </c>
      <c r="B687" s="3" t="s">
        <v>2436</v>
      </c>
      <c r="C687" s="3" t="s">
        <v>2437</v>
      </c>
      <c r="D687" s="27" t="s">
        <v>672</v>
      </c>
      <c r="E687" s="27">
        <v>6183314</v>
      </c>
      <c r="F687" s="27" t="s">
        <v>714</v>
      </c>
      <c r="G687" s="36" t="s">
        <v>908</v>
      </c>
      <c r="H687" s="27" t="s">
        <v>1553</v>
      </c>
      <c r="I687" s="27" t="s">
        <v>1646</v>
      </c>
      <c r="J687" s="27" t="s">
        <v>1725</v>
      </c>
      <c r="K687" s="47">
        <v>60660393</v>
      </c>
      <c r="L687" s="27" t="s">
        <v>2035</v>
      </c>
      <c r="M687" s="55" t="s">
        <v>1780</v>
      </c>
      <c r="N687" s="36" t="s">
        <v>2092</v>
      </c>
      <c r="O687" s="27" t="s">
        <v>2417</v>
      </c>
      <c r="P687" s="27" t="s">
        <v>2434</v>
      </c>
      <c r="Q687" s="85"/>
    </row>
    <row r="688" spans="1:17" ht="50.1" customHeight="1" x14ac:dyDescent="0.2">
      <c r="A688" s="2">
        <v>681</v>
      </c>
      <c r="B688" s="3" t="s">
        <v>2436</v>
      </c>
      <c r="C688" s="3" t="s">
        <v>2437</v>
      </c>
      <c r="D688" s="27" t="s">
        <v>673</v>
      </c>
      <c r="E688" s="27">
        <v>6353057</v>
      </c>
      <c r="F688" s="27" t="s">
        <v>714</v>
      </c>
      <c r="G688" s="36" t="s">
        <v>908</v>
      </c>
      <c r="H688" s="27" t="s">
        <v>1554</v>
      </c>
      <c r="I688" s="27" t="s">
        <v>1646</v>
      </c>
      <c r="J688" s="27" t="s">
        <v>1725</v>
      </c>
      <c r="K688" s="47">
        <v>56246880</v>
      </c>
      <c r="L688" s="27" t="s">
        <v>2035</v>
      </c>
      <c r="M688" s="55" t="s">
        <v>1780</v>
      </c>
      <c r="N688" s="36" t="s">
        <v>2092</v>
      </c>
      <c r="O688" s="27" t="s">
        <v>2417</v>
      </c>
      <c r="P688" s="27" t="s">
        <v>2434</v>
      </c>
      <c r="Q688" s="85"/>
    </row>
    <row r="689" spans="1:17" ht="50.1" customHeight="1" x14ac:dyDescent="0.2">
      <c r="A689" s="2">
        <v>682</v>
      </c>
      <c r="B689" s="3" t="s">
        <v>2436</v>
      </c>
      <c r="C689" s="3" t="s">
        <v>2437</v>
      </c>
      <c r="D689" s="27" t="s">
        <v>674</v>
      </c>
      <c r="E689" s="27">
        <v>9869743</v>
      </c>
      <c r="F689" s="27" t="s">
        <v>714</v>
      </c>
      <c r="G689" s="36" t="s">
        <v>909</v>
      </c>
      <c r="H689" s="27" t="s">
        <v>1555</v>
      </c>
      <c r="I689" s="27" t="s">
        <v>1646</v>
      </c>
      <c r="J689" s="27" t="s">
        <v>1725</v>
      </c>
      <c r="K689" s="47">
        <v>50991915</v>
      </c>
      <c r="L689" s="27" t="s">
        <v>1973</v>
      </c>
      <c r="M689" s="55" t="s">
        <v>1780</v>
      </c>
      <c r="N689" s="36" t="s">
        <v>2092</v>
      </c>
      <c r="O689" s="27" t="s">
        <v>2417</v>
      </c>
      <c r="P689" s="27" t="s">
        <v>2434</v>
      </c>
      <c r="Q689" s="85"/>
    </row>
    <row r="690" spans="1:17" ht="50.1" customHeight="1" x14ac:dyDescent="0.2">
      <c r="A690" s="2">
        <v>683</v>
      </c>
      <c r="B690" s="3" t="s">
        <v>2436</v>
      </c>
      <c r="C690" s="3" t="s">
        <v>2437</v>
      </c>
      <c r="D690" s="27" t="s">
        <v>675</v>
      </c>
      <c r="E690" s="27">
        <v>24940882</v>
      </c>
      <c r="F690" s="27" t="s">
        <v>714</v>
      </c>
      <c r="G690" s="36" t="s">
        <v>910</v>
      </c>
      <c r="H690" s="27" t="s">
        <v>1556</v>
      </c>
      <c r="I690" s="27" t="s">
        <v>1648</v>
      </c>
      <c r="J690" s="27" t="s">
        <v>1725</v>
      </c>
      <c r="K690" s="47">
        <v>6409221</v>
      </c>
      <c r="L690" s="27" t="s">
        <v>2076</v>
      </c>
      <c r="M690" s="55" t="s">
        <v>1780</v>
      </c>
      <c r="N690" s="36" t="s">
        <v>2092</v>
      </c>
      <c r="O690" s="27" t="s">
        <v>2417</v>
      </c>
      <c r="P690" s="27" t="s">
        <v>2434</v>
      </c>
      <c r="Q690" s="85"/>
    </row>
    <row r="691" spans="1:17" ht="50.1" customHeight="1" x14ac:dyDescent="0.2">
      <c r="A691" s="2">
        <v>684</v>
      </c>
      <c r="B691" s="3" t="s">
        <v>2436</v>
      </c>
      <c r="C691" s="3" t="s">
        <v>2437</v>
      </c>
      <c r="D691" s="27" t="s">
        <v>676</v>
      </c>
      <c r="E691" s="27">
        <v>6889292</v>
      </c>
      <c r="F691" s="27" t="s">
        <v>714</v>
      </c>
      <c r="G691" s="36" t="s">
        <v>910</v>
      </c>
      <c r="H691" s="27" t="s">
        <v>1557</v>
      </c>
      <c r="I691" s="27" t="s">
        <v>1648</v>
      </c>
      <c r="J691" s="27" t="s">
        <v>1725</v>
      </c>
      <c r="K691" s="47">
        <v>7137135</v>
      </c>
      <c r="L691" s="27" t="s">
        <v>2077</v>
      </c>
      <c r="M691" s="55" t="s">
        <v>1780</v>
      </c>
      <c r="N691" s="36" t="s">
        <v>2092</v>
      </c>
      <c r="O691" s="27" t="s">
        <v>2417</v>
      </c>
      <c r="P691" s="27" t="s">
        <v>2434</v>
      </c>
      <c r="Q691" s="85"/>
    </row>
    <row r="692" spans="1:17" ht="50.1" customHeight="1" x14ac:dyDescent="0.2">
      <c r="A692" s="2">
        <v>685</v>
      </c>
      <c r="B692" s="3" t="s">
        <v>2436</v>
      </c>
      <c r="C692" s="3" t="s">
        <v>2437</v>
      </c>
      <c r="D692" s="27" t="s">
        <v>677</v>
      </c>
      <c r="E692" s="27">
        <v>25152202</v>
      </c>
      <c r="F692" s="27" t="s">
        <v>714</v>
      </c>
      <c r="G692" s="36" t="s">
        <v>910</v>
      </c>
      <c r="H692" s="27" t="s">
        <v>1558</v>
      </c>
      <c r="I692" s="27" t="s">
        <v>1648</v>
      </c>
      <c r="J692" s="27" t="s">
        <v>1725</v>
      </c>
      <c r="K692" s="47">
        <v>6767251</v>
      </c>
      <c r="L692" s="27" t="s">
        <v>2017</v>
      </c>
      <c r="M692" s="55" t="s">
        <v>1780</v>
      </c>
      <c r="N692" s="36" t="s">
        <v>2092</v>
      </c>
      <c r="O692" s="27" t="s">
        <v>2417</v>
      </c>
      <c r="P692" s="27" t="s">
        <v>2434</v>
      </c>
      <c r="Q692" s="85"/>
    </row>
    <row r="693" spans="1:17" ht="50.1" customHeight="1" x14ac:dyDescent="0.2">
      <c r="A693" s="2">
        <v>686</v>
      </c>
      <c r="B693" s="3" t="s">
        <v>2436</v>
      </c>
      <c r="C693" s="3" t="s">
        <v>2437</v>
      </c>
      <c r="D693" s="27" t="s">
        <v>678</v>
      </c>
      <c r="E693" s="27"/>
      <c r="F693" s="27" t="s">
        <v>715</v>
      </c>
      <c r="G693" s="36" t="s">
        <v>911</v>
      </c>
      <c r="H693" s="27" t="s">
        <v>1559</v>
      </c>
      <c r="I693" s="27" t="s">
        <v>1638</v>
      </c>
      <c r="J693" s="27" t="s">
        <v>1768</v>
      </c>
      <c r="K693" s="47">
        <v>123200000</v>
      </c>
      <c r="L693" s="27" t="s">
        <v>2078</v>
      </c>
      <c r="M693" s="55" t="s">
        <v>1784</v>
      </c>
      <c r="N693" s="36" t="s">
        <v>2092</v>
      </c>
      <c r="O693" s="65" t="s">
        <v>2418</v>
      </c>
      <c r="P693" s="27" t="s">
        <v>2434</v>
      </c>
      <c r="Q693" s="85"/>
    </row>
    <row r="694" spans="1:17" ht="50.1" customHeight="1" x14ac:dyDescent="0.2">
      <c r="A694" s="2">
        <v>687</v>
      </c>
      <c r="B694" s="3" t="s">
        <v>2436</v>
      </c>
      <c r="C694" s="3" t="s">
        <v>2437</v>
      </c>
      <c r="D694" s="27" t="s">
        <v>679</v>
      </c>
      <c r="E694" s="27"/>
      <c r="F694" s="27" t="s">
        <v>749</v>
      </c>
      <c r="G694" s="36"/>
      <c r="H694" s="27" t="s">
        <v>1560</v>
      </c>
      <c r="I694" s="27" t="s">
        <v>1640</v>
      </c>
      <c r="J694" s="27" t="s">
        <v>1768</v>
      </c>
      <c r="K694" s="47">
        <v>68000000</v>
      </c>
      <c r="L694" s="27" t="s">
        <v>1934</v>
      </c>
      <c r="M694" s="55" t="s">
        <v>1784</v>
      </c>
      <c r="N694" s="36" t="s">
        <v>2094</v>
      </c>
      <c r="O694" s="65" t="s">
        <v>2430</v>
      </c>
      <c r="P694" s="27" t="s">
        <v>2434</v>
      </c>
      <c r="Q694" s="85"/>
    </row>
    <row r="695" spans="1:17" ht="50.1" customHeight="1" x14ac:dyDescent="0.2">
      <c r="A695" s="2">
        <v>688</v>
      </c>
      <c r="B695" s="3" t="s">
        <v>2436</v>
      </c>
      <c r="C695" s="3" t="s">
        <v>2437</v>
      </c>
      <c r="D695" s="27" t="s">
        <v>680</v>
      </c>
      <c r="E695" s="27">
        <v>25153000</v>
      </c>
      <c r="F695" s="27" t="s">
        <v>714</v>
      </c>
      <c r="G695" s="36" t="s">
        <v>912</v>
      </c>
      <c r="H695" s="27" t="s">
        <v>1498</v>
      </c>
      <c r="I695" s="27" t="s">
        <v>1657</v>
      </c>
      <c r="J695" s="27" t="s">
        <v>1725</v>
      </c>
      <c r="K695" s="47">
        <v>33834196</v>
      </c>
      <c r="L695" s="27" t="s">
        <v>2079</v>
      </c>
      <c r="M695" s="55" t="s">
        <v>1780</v>
      </c>
      <c r="N695" s="36" t="s">
        <v>2092</v>
      </c>
      <c r="O695" s="65" t="s">
        <v>2417</v>
      </c>
      <c r="P695" s="27" t="s">
        <v>2434</v>
      </c>
      <c r="Q695" s="85"/>
    </row>
    <row r="696" spans="1:17" ht="50.1" customHeight="1" x14ac:dyDescent="0.2">
      <c r="A696" s="2">
        <v>689</v>
      </c>
      <c r="B696" s="3" t="s">
        <v>2436</v>
      </c>
      <c r="C696" s="3" t="s">
        <v>2437</v>
      </c>
      <c r="D696" s="27" t="s">
        <v>681</v>
      </c>
      <c r="E696" s="27">
        <v>5196534</v>
      </c>
      <c r="F696" s="27" t="s">
        <v>714</v>
      </c>
      <c r="G696" s="36" t="s">
        <v>913</v>
      </c>
      <c r="H696" s="27" t="s">
        <v>1561</v>
      </c>
      <c r="I696" s="27" t="s">
        <v>1648</v>
      </c>
      <c r="J696" s="27" t="s">
        <v>1725</v>
      </c>
      <c r="K696" s="47">
        <v>5653064</v>
      </c>
      <c r="L696" s="27" t="s">
        <v>2080</v>
      </c>
      <c r="M696" s="55" t="s">
        <v>1780</v>
      </c>
      <c r="N696" s="36" t="s">
        <v>2092</v>
      </c>
      <c r="O696" s="65" t="s">
        <v>2417</v>
      </c>
      <c r="P696" s="27" t="s">
        <v>2434</v>
      </c>
      <c r="Q696" s="85"/>
    </row>
    <row r="697" spans="1:17" ht="50.1" customHeight="1" x14ac:dyDescent="0.2">
      <c r="A697" s="2">
        <v>690</v>
      </c>
      <c r="B697" s="3" t="s">
        <v>2436</v>
      </c>
      <c r="C697" s="3" t="s">
        <v>2437</v>
      </c>
      <c r="D697" s="27" t="s">
        <v>682</v>
      </c>
      <c r="E697" s="27">
        <v>4579502</v>
      </c>
      <c r="F697" s="27" t="s">
        <v>714</v>
      </c>
      <c r="G697" s="36" t="s">
        <v>913</v>
      </c>
      <c r="H697" s="27" t="s">
        <v>1562</v>
      </c>
      <c r="I697" s="27" t="s">
        <v>1648</v>
      </c>
      <c r="J697" s="27" t="s">
        <v>1725</v>
      </c>
      <c r="K697" s="47">
        <v>16044546</v>
      </c>
      <c r="L697" s="27" t="s">
        <v>2080</v>
      </c>
      <c r="M697" s="55" t="s">
        <v>1780</v>
      </c>
      <c r="N697" s="36" t="s">
        <v>2092</v>
      </c>
      <c r="O697" s="65" t="s">
        <v>2417</v>
      </c>
      <c r="P697" s="27" t="s">
        <v>2434</v>
      </c>
      <c r="Q697" s="85"/>
    </row>
    <row r="698" spans="1:17" ht="50.1" customHeight="1" x14ac:dyDescent="0.2">
      <c r="A698" s="2">
        <v>691</v>
      </c>
      <c r="B698" s="3" t="s">
        <v>2436</v>
      </c>
      <c r="C698" s="3" t="s">
        <v>2437</v>
      </c>
      <c r="D698" s="27" t="s">
        <v>683</v>
      </c>
      <c r="E698" s="27">
        <v>42142814</v>
      </c>
      <c r="F698" s="27" t="s">
        <v>714</v>
      </c>
      <c r="G698" s="36" t="s">
        <v>913</v>
      </c>
      <c r="H698" s="27" t="s">
        <v>1563</v>
      </c>
      <c r="I698" s="27" t="s">
        <v>1648</v>
      </c>
      <c r="J698" s="27" t="s">
        <v>1725</v>
      </c>
      <c r="K698" s="47">
        <v>1416000</v>
      </c>
      <c r="L698" s="27" t="s">
        <v>2081</v>
      </c>
      <c r="M698" s="55" t="s">
        <v>1824</v>
      </c>
      <c r="N698" s="36" t="s">
        <v>2092</v>
      </c>
      <c r="O698" s="65" t="s">
        <v>2417</v>
      </c>
      <c r="P698" s="27" t="s">
        <v>2434</v>
      </c>
      <c r="Q698" s="85"/>
    </row>
    <row r="699" spans="1:17" ht="50.1" customHeight="1" x14ac:dyDescent="0.2">
      <c r="A699" s="2">
        <v>692</v>
      </c>
      <c r="B699" s="3" t="s">
        <v>2436</v>
      </c>
      <c r="C699" s="3" t="s">
        <v>2437</v>
      </c>
      <c r="D699" s="27" t="s">
        <v>684</v>
      </c>
      <c r="E699" s="27">
        <v>19386561</v>
      </c>
      <c r="F699" s="27" t="s">
        <v>714</v>
      </c>
      <c r="G699" s="36" t="s">
        <v>913</v>
      </c>
      <c r="H699" s="27" t="s">
        <v>1564</v>
      </c>
      <c r="I699" s="27" t="s">
        <v>1648</v>
      </c>
      <c r="J699" s="27" t="s">
        <v>1771</v>
      </c>
      <c r="K699" s="47">
        <v>102340000</v>
      </c>
      <c r="L699" s="27" t="s">
        <v>2082</v>
      </c>
      <c r="M699" s="55" t="s">
        <v>1780</v>
      </c>
      <c r="N699" s="36" t="s">
        <v>2092</v>
      </c>
      <c r="O699" s="65" t="s">
        <v>2417</v>
      </c>
      <c r="P699" s="27" t="s">
        <v>2434</v>
      </c>
      <c r="Q699" s="85"/>
    </row>
    <row r="700" spans="1:17" ht="50.1" customHeight="1" x14ac:dyDescent="0.2">
      <c r="A700" s="2">
        <v>693</v>
      </c>
      <c r="B700" s="3" t="s">
        <v>2436</v>
      </c>
      <c r="C700" s="3" t="s">
        <v>2437</v>
      </c>
      <c r="D700" s="27" t="s">
        <v>685</v>
      </c>
      <c r="E700" s="27">
        <v>24538855</v>
      </c>
      <c r="F700" s="27" t="s">
        <v>714</v>
      </c>
      <c r="G700" s="36" t="s">
        <v>914</v>
      </c>
      <c r="H700" s="27" t="s">
        <v>1565</v>
      </c>
      <c r="I700" s="27" t="s">
        <v>1646</v>
      </c>
      <c r="J700" s="27" t="s">
        <v>1725</v>
      </c>
      <c r="K700" s="47">
        <v>60625973</v>
      </c>
      <c r="L700" s="27" t="s">
        <v>2035</v>
      </c>
      <c r="M700" s="55" t="s">
        <v>1780</v>
      </c>
      <c r="N700" s="36" t="s">
        <v>2092</v>
      </c>
      <c r="O700" s="65" t="s">
        <v>2417</v>
      </c>
      <c r="P700" s="27" t="s">
        <v>2434</v>
      </c>
      <c r="Q700" s="85"/>
    </row>
    <row r="701" spans="1:17" ht="50.1" customHeight="1" x14ac:dyDescent="0.2">
      <c r="A701" s="2">
        <v>694</v>
      </c>
      <c r="B701" s="3" t="s">
        <v>2436</v>
      </c>
      <c r="C701" s="3" t="s">
        <v>2437</v>
      </c>
      <c r="D701" s="27" t="s">
        <v>686</v>
      </c>
      <c r="E701" s="27">
        <v>653833</v>
      </c>
      <c r="F701" s="27" t="s">
        <v>714</v>
      </c>
      <c r="G701" s="36" t="s">
        <v>914</v>
      </c>
      <c r="H701" s="27" t="s">
        <v>1566</v>
      </c>
      <c r="I701" s="27" t="s">
        <v>1646</v>
      </c>
      <c r="J701" s="27" t="s">
        <v>1725</v>
      </c>
      <c r="K701" s="47">
        <v>181443997</v>
      </c>
      <c r="L701" s="27" t="s">
        <v>2035</v>
      </c>
      <c r="M701" s="55" t="s">
        <v>1780</v>
      </c>
      <c r="N701" s="36" t="s">
        <v>2092</v>
      </c>
      <c r="O701" s="65" t="s">
        <v>2417</v>
      </c>
      <c r="P701" s="27" t="s">
        <v>2434</v>
      </c>
      <c r="Q701" s="85"/>
    </row>
    <row r="702" spans="1:17" ht="50.1" customHeight="1" x14ac:dyDescent="0.2">
      <c r="A702" s="2">
        <v>695</v>
      </c>
      <c r="B702" s="3" t="s">
        <v>2436</v>
      </c>
      <c r="C702" s="3" t="s">
        <v>2437</v>
      </c>
      <c r="D702" s="27" t="s">
        <v>687</v>
      </c>
      <c r="E702" s="27">
        <v>6495998</v>
      </c>
      <c r="F702" s="27" t="s">
        <v>714</v>
      </c>
      <c r="G702" s="36" t="s">
        <v>914</v>
      </c>
      <c r="H702" s="27" t="s">
        <v>1567</v>
      </c>
      <c r="I702" s="27" t="s">
        <v>1646</v>
      </c>
      <c r="J702" s="27" t="s">
        <v>1725</v>
      </c>
      <c r="K702" s="47">
        <v>280009346</v>
      </c>
      <c r="L702" s="27" t="s">
        <v>2035</v>
      </c>
      <c r="M702" s="55" t="s">
        <v>1780</v>
      </c>
      <c r="N702" s="36" t="s">
        <v>2092</v>
      </c>
      <c r="O702" s="65" t="s">
        <v>2417</v>
      </c>
      <c r="P702" s="27" t="s">
        <v>2434</v>
      </c>
      <c r="Q702" s="85"/>
    </row>
    <row r="703" spans="1:17" ht="50.1" customHeight="1" x14ac:dyDescent="0.2">
      <c r="A703" s="2">
        <v>696</v>
      </c>
      <c r="B703" s="3" t="s">
        <v>2436</v>
      </c>
      <c r="C703" s="3" t="s">
        <v>2437</v>
      </c>
      <c r="D703" s="27" t="s">
        <v>688</v>
      </c>
      <c r="E703" s="27">
        <v>3359943</v>
      </c>
      <c r="F703" s="27" t="s">
        <v>714</v>
      </c>
      <c r="G703" s="36" t="s">
        <v>914</v>
      </c>
      <c r="H703" s="27" t="s">
        <v>1568</v>
      </c>
      <c r="I703" s="27" t="s">
        <v>1646</v>
      </c>
      <c r="J703" s="27" t="s">
        <v>1725</v>
      </c>
      <c r="K703" s="47">
        <v>65663776</v>
      </c>
      <c r="L703" s="27" t="s">
        <v>2035</v>
      </c>
      <c r="M703" s="55" t="s">
        <v>1780</v>
      </c>
      <c r="N703" s="36" t="s">
        <v>2092</v>
      </c>
      <c r="O703" s="65" t="s">
        <v>2417</v>
      </c>
      <c r="P703" s="27" t="s">
        <v>2434</v>
      </c>
      <c r="Q703" s="85"/>
    </row>
    <row r="704" spans="1:17" ht="50.1" customHeight="1" x14ac:dyDescent="0.2">
      <c r="A704" s="2">
        <v>697</v>
      </c>
      <c r="B704" s="3" t="s">
        <v>2436</v>
      </c>
      <c r="C704" s="3" t="s">
        <v>2437</v>
      </c>
      <c r="D704" s="27" t="s">
        <v>689</v>
      </c>
      <c r="E704" s="27">
        <v>18508670</v>
      </c>
      <c r="F704" s="27" t="s">
        <v>714</v>
      </c>
      <c r="G704" s="36" t="s">
        <v>914</v>
      </c>
      <c r="H704" s="27" t="s">
        <v>1569</v>
      </c>
      <c r="I704" s="27" t="s">
        <v>1708</v>
      </c>
      <c r="J704" s="27" t="s">
        <v>1725</v>
      </c>
      <c r="K704" s="47">
        <v>228828789</v>
      </c>
      <c r="L704" s="27" t="s">
        <v>2035</v>
      </c>
      <c r="M704" s="55" t="s">
        <v>1780</v>
      </c>
      <c r="N704" s="36" t="s">
        <v>2092</v>
      </c>
      <c r="O704" s="65" t="s">
        <v>2417</v>
      </c>
      <c r="P704" s="27" t="s">
        <v>2434</v>
      </c>
      <c r="Q704" s="85"/>
    </row>
    <row r="705" spans="1:17" ht="50.1" customHeight="1" x14ac:dyDescent="0.2">
      <c r="A705" s="2">
        <v>698</v>
      </c>
      <c r="B705" s="3" t="s">
        <v>2436</v>
      </c>
      <c r="C705" s="3" t="s">
        <v>2437</v>
      </c>
      <c r="D705" s="27" t="s">
        <v>690</v>
      </c>
      <c r="E705" s="27">
        <v>34042060</v>
      </c>
      <c r="F705" s="27" t="s">
        <v>714</v>
      </c>
      <c r="G705" s="36" t="s">
        <v>914</v>
      </c>
      <c r="H705" s="27" t="s">
        <v>1570</v>
      </c>
      <c r="I705" s="27" t="s">
        <v>1708</v>
      </c>
      <c r="J705" s="27" t="s">
        <v>1725</v>
      </c>
      <c r="K705" s="47">
        <v>440253021</v>
      </c>
      <c r="L705" s="27" t="s">
        <v>2035</v>
      </c>
      <c r="M705" s="55" t="s">
        <v>1780</v>
      </c>
      <c r="N705" s="36" t="s">
        <v>2092</v>
      </c>
      <c r="O705" s="65" t="s">
        <v>2417</v>
      </c>
      <c r="P705" s="27" t="s">
        <v>2434</v>
      </c>
      <c r="Q705" s="85"/>
    </row>
    <row r="706" spans="1:17" ht="50.1" customHeight="1" x14ac:dyDescent="0.2">
      <c r="A706" s="2">
        <v>699</v>
      </c>
      <c r="B706" s="3" t="s">
        <v>2436</v>
      </c>
      <c r="C706" s="3" t="s">
        <v>2437</v>
      </c>
      <c r="D706" s="27" t="s">
        <v>691</v>
      </c>
      <c r="E706" s="27">
        <v>42057031</v>
      </c>
      <c r="F706" s="27" t="s">
        <v>714</v>
      </c>
      <c r="G706" s="36" t="s">
        <v>914</v>
      </c>
      <c r="H706" s="27" t="s">
        <v>1571</v>
      </c>
      <c r="I706" s="27" t="s">
        <v>1708</v>
      </c>
      <c r="J706" s="27" t="s">
        <v>1725</v>
      </c>
      <c r="K706" s="47">
        <v>452811687</v>
      </c>
      <c r="L706" s="27" t="s">
        <v>2035</v>
      </c>
      <c r="M706" s="55" t="s">
        <v>1780</v>
      </c>
      <c r="N706" s="36" t="s">
        <v>2092</v>
      </c>
      <c r="O706" s="65" t="s">
        <v>2417</v>
      </c>
      <c r="P706" s="27" t="s">
        <v>2434</v>
      </c>
      <c r="Q706" s="85"/>
    </row>
    <row r="707" spans="1:17" ht="50.1" customHeight="1" x14ac:dyDescent="0.2">
      <c r="A707" s="2">
        <v>700</v>
      </c>
      <c r="B707" s="3" t="s">
        <v>2436</v>
      </c>
      <c r="C707" s="3" t="s">
        <v>2437</v>
      </c>
      <c r="D707" s="27" t="s">
        <v>692</v>
      </c>
      <c r="E707" s="27">
        <v>51568323</v>
      </c>
      <c r="F707" s="27" t="s">
        <v>714</v>
      </c>
      <c r="G707" s="36" t="s">
        <v>914</v>
      </c>
      <c r="H707" s="27" t="s">
        <v>1572</v>
      </c>
      <c r="I707" s="27" t="s">
        <v>1708</v>
      </c>
      <c r="J707" s="27" t="s">
        <v>1725</v>
      </c>
      <c r="K707" s="47">
        <v>98871257</v>
      </c>
      <c r="L707" s="27" t="s">
        <v>2035</v>
      </c>
      <c r="M707" s="55" t="s">
        <v>1780</v>
      </c>
      <c r="N707" s="36" t="s">
        <v>2092</v>
      </c>
      <c r="O707" s="65" t="s">
        <v>2417</v>
      </c>
      <c r="P707" s="27" t="s">
        <v>2434</v>
      </c>
      <c r="Q707" s="85"/>
    </row>
    <row r="708" spans="1:17" ht="50.1" customHeight="1" x14ac:dyDescent="0.2">
      <c r="A708" s="2">
        <v>701</v>
      </c>
      <c r="B708" s="3" t="s">
        <v>2436</v>
      </c>
      <c r="C708" s="3" t="s">
        <v>2437</v>
      </c>
      <c r="D708" s="27" t="s">
        <v>693</v>
      </c>
      <c r="E708" s="27">
        <v>10076116</v>
      </c>
      <c r="F708" s="27" t="s">
        <v>714</v>
      </c>
      <c r="G708" s="36" t="s">
        <v>914</v>
      </c>
      <c r="H708" s="27" t="s">
        <v>1573</v>
      </c>
      <c r="I708" s="27" t="s">
        <v>1708</v>
      </c>
      <c r="J708" s="27" t="s">
        <v>1725</v>
      </c>
      <c r="K708" s="47">
        <v>57714147</v>
      </c>
      <c r="L708" s="27" t="s">
        <v>2035</v>
      </c>
      <c r="M708" s="55" t="s">
        <v>1780</v>
      </c>
      <c r="N708" s="36" t="s">
        <v>2092</v>
      </c>
      <c r="O708" s="65" t="s">
        <v>2417</v>
      </c>
      <c r="P708" s="27" t="s">
        <v>2434</v>
      </c>
      <c r="Q708" s="85"/>
    </row>
    <row r="709" spans="1:17" ht="50.1" customHeight="1" x14ac:dyDescent="0.2">
      <c r="A709" s="2">
        <v>702</v>
      </c>
      <c r="B709" s="3" t="s">
        <v>2436</v>
      </c>
      <c r="C709" s="3" t="s">
        <v>2437</v>
      </c>
      <c r="D709" s="27" t="s">
        <v>694</v>
      </c>
      <c r="E709" s="27">
        <v>24539651</v>
      </c>
      <c r="F709" s="27" t="s">
        <v>714</v>
      </c>
      <c r="G709" s="36" t="s">
        <v>914</v>
      </c>
      <c r="H709" s="27" t="s">
        <v>1574</v>
      </c>
      <c r="I709" s="27" t="s">
        <v>1708</v>
      </c>
      <c r="J709" s="27" t="s">
        <v>1725</v>
      </c>
      <c r="K709" s="47">
        <v>54313806</v>
      </c>
      <c r="L709" s="27" t="s">
        <v>2035</v>
      </c>
      <c r="M709" s="55" t="s">
        <v>1780</v>
      </c>
      <c r="N709" s="57" t="s">
        <v>2092</v>
      </c>
      <c r="O709" s="65" t="s">
        <v>2417</v>
      </c>
      <c r="P709" s="27" t="s">
        <v>2434</v>
      </c>
      <c r="Q709" s="85"/>
    </row>
    <row r="710" spans="1:17" ht="50.1" customHeight="1" x14ac:dyDescent="0.2">
      <c r="A710" s="2">
        <v>703</v>
      </c>
      <c r="B710" s="3" t="s">
        <v>2436</v>
      </c>
      <c r="C710" s="3" t="s">
        <v>2437</v>
      </c>
      <c r="D710" s="27" t="s">
        <v>695</v>
      </c>
      <c r="E710" s="27">
        <v>24410545</v>
      </c>
      <c r="F710" s="27" t="s">
        <v>714</v>
      </c>
      <c r="G710" s="36" t="s">
        <v>915</v>
      </c>
      <c r="H710" s="27" t="s">
        <v>1575</v>
      </c>
      <c r="I710" s="27" t="s">
        <v>1708</v>
      </c>
      <c r="J710" s="27" t="s">
        <v>1725</v>
      </c>
      <c r="K710" s="47">
        <v>37569099</v>
      </c>
      <c r="L710" s="27" t="s">
        <v>2083</v>
      </c>
      <c r="M710" s="55" t="s">
        <v>1780</v>
      </c>
      <c r="N710" s="36" t="s">
        <v>2092</v>
      </c>
      <c r="O710" s="65" t="s">
        <v>2417</v>
      </c>
      <c r="P710" s="27" t="s">
        <v>2434</v>
      </c>
      <c r="Q710" s="85"/>
    </row>
    <row r="711" spans="1:17" ht="50.1" customHeight="1" x14ac:dyDescent="0.2">
      <c r="A711" s="2">
        <v>704</v>
      </c>
      <c r="B711" s="3" t="s">
        <v>2436</v>
      </c>
      <c r="C711" s="3" t="s">
        <v>2437</v>
      </c>
      <c r="D711" s="27" t="s">
        <v>696</v>
      </c>
      <c r="E711" s="27">
        <v>4453379</v>
      </c>
      <c r="F711" s="27" t="s">
        <v>714</v>
      </c>
      <c r="G711" s="36" t="s">
        <v>916</v>
      </c>
      <c r="H711" s="27" t="s">
        <v>1557</v>
      </c>
      <c r="I711" s="27" t="s">
        <v>1700</v>
      </c>
      <c r="J711" s="27" t="s">
        <v>1725</v>
      </c>
      <c r="K711" s="47">
        <v>20332121</v>
      </c>
      <c r="L711" s="27" t="s">
        <v>2035</v>
      </c>
      <c r="M711" s="55" t="s">
        <v>1780</v>
      </c>
      <c r="N711" s="36" t="s">
        <v>2092</v>
      </c>
      <c r="O711" s="65" t="s">
        <v>2417</v>
      </c>
      <c r="P711" s="27" t="s">
        <v>2434</v>
      </c>
      <c r="Q711" s="85"/>
    </row>
    <row r="712" spans="1:17" ht="50.1" customHeight="1" x14ac:dyDescent="0.2">
      <c r="A712" s="2">
        <v>705</v>
      </c>
      <c r="B712" s="3" t="s">
        <v>2436</v>
      </c>
      <c r="C712" s="3" t="s">
        <v>2437</v>
      </c>
      <c r="D712" s="27" t="s">
        <v>697</v>
      </c>
      <c r="E712" s="27"/>
      <c r="F712" s="27" t="s">
        <v>747</v>
      </c>
      <c r="G712" s="36" t="s">
        <v>916</v>
      </c>
      <c r="H712" s="27" t="s">
        <v>1576</v>
      </c>
      <c r="I712" s="27" t="s">
        <v>1638</v>
      </c>
      <c r="J712" s="27" t="s">
        <v>1712</v>
      </c>
      <c r="K712" s="47">
        <v>546656485</v>
      </c>
      <c r="L712" s="56" t="s">
        <v>2084</v>
      </c>
      <c r="M712" s="55" t="s">
        <v>1824</v>
      </c>
      <c r="N712" s="36" t="s">
        <v>2092</v>
      </c>
      <c r="O712" s="79" t="s">
        <v>2458</v>
      </c>
      <c r="P712" s="27" t="s">
        <v>2434</v>
      </c>
      <c r="Q712" s="85"/>
    </row>
    <row r="713" spans="1:17" ht="50.1" customHeight="1" x14ac:dyDescent="0.2">
      <c r="A713" s="2">
        <v>706</v>
      </c>
      <c r="B713" s="3" t="s">
        <v>2436</v>
      </c>
      <c r="C713" s="3" t="s">
        <v>2437</v>
      </c>
      <c r="D713" s="27" t="s">
        <v>34</v>
      </c>
      <c r="E713" s="27">
        <v>4374645</v>
      </c>
      <c r="F713" s="27" t="s">
        <v>714</v>
      </c>
      <c r="G713" s="36" t="s">
        <v>917</v>
      </c>
      <c r="H713" s="27" t="s">
        <v>1577</v>
      </c>
      <c r="I713" s="27" t="s">
        <v>1708</v>
      </c>
      <c r="J713" s="27" t="s">
        <v>1725</v>
      </c>
      <c r="K713" s="47">
        <v>104704541</v>
      </c>
      <c r="L713" s="27" t="s">
        <v>2035</v>
      </c>
      <c r="M713" s="55" t="s">
        <v>1780</v>
      </c>
      <c r="N713" s="36" t="s">
        <v>2092</v>
      </c>
      <c r="O713" s="65" t="s">
        <v>2417</v>
      </c>
      <c r="P713" s="27" t="s">
        <v>2434</v>
      </c>
      <c r="Q713" s="85"/>
    </row>
    <row r="714" spans="1:17" ht="50.1" customHeight="1" x14ac:dyDescent="0.2">
      <c r="A714" s="2">
        <v>707</v>
      </c>
      <c r="B714" s="3" t="s">
        <v>2436</v>
      </c>
      <c r="C714" s="3" t="s">
        <v>2437</v>
      </c>
      <c r="D714" s="27" t="s">
        <v>698</v>
      </c>
      <c r="E714" s="27">
        <v>42002224</v>
      </c>
      <c r="F714" s="27" t="s">
        <v>714</v>
      </c>
      <c r="G714" s="36" t="s">
        <v>917</v>
      </c>
      <c r="H714" s="27" t="s">
        <v>1578</v>
      </c>
      <c r="I714" s="27" t="s">
        <v>1708</v>
      </c>
      <c r="J714" s="27" t="s">
        <v>1725</v>
      </c>
      <c r="K714" s="47">
        <v>152837575</v>
      </c>
      <c r="L714" s="27" t="s">
        <v>2035</v>
      </c>
      <c r="M714" s="55" t="s">
        <v>1780</v>
      </c>
      <c r="N714" s="36" t="s">
        <v>2092</v>
      </c>
      <c r="O714" s="65" t="s">
        <v>2417</v>
      </c>
      <c r="P714" s="27" t="s">
        <v>2434</v>
      </c>
      <c r="Q714" s="85"/>
    </row>
    <row r="715" spans="1:17" ht="50.1" customHeight="1" x14ac:dyDescent="0.2">
      <c r="A715" s="2">
        <v>708</v>
      </c>
      <c r="B715" s="3" t="s">
        <v>2436</v>
      </c>
      <c r="C715" s="3" t="s">
        <v>2437</v>
      </c>
      <c r="D715" s="27" t="s">
        <v>699</v>
      </c>
      <c r="E715" s="27">
        <v>34050123</v>
      </c>
      <c r="F715" s="27" t="s">
        <v>714</v>
      </c>
      <c r="G715" s="36" t="s">
        <v>918</v>
      </c>
      <c r="H715" s="27" t="s">
        <v>1579</v>
      </c>
      <c r="I715" s="27" t="s">
        <v>1708</v>
      </c>
      <c r="J715" s="27" t="s">
        <v>1725</v>
      </c>
      <c r="K715" s="47">
        <v>100676914</v>
      </c>
      <c r="L715" s="27" t="s">
        <v>2035</v>
      </c>
      <c r="M715" s="55" t="s">
        <v>1780</v>
      </c>
      <c r="N715" s="36" t="s">
        <v>2092</v>
      </c>
      <c r="O715" s="65" t="s">
        <v>2417</v>
      </c>
      <c r="P715" s="27" t="s">
        <v>2434</v>
      </c>
      <c r="Q715" s="85"/>
    </row>
    <row r="716" spans="1:17" ht="50.1" customHeight="1" x14ac:dyDescent="0.2">
      <c r="A716" s="2">
        <v>709</v>
      </c>
      <c r="B716" s="3" t="s">
        <v>2436</v>
      </c>
      <c r="C716" s="3" t="s">
        <v>2437</v>
      </c>
      <c r="D716" s="27" t="s">
        <v>700</v>
      </c>
      <c r="E716" s="27">
        <v>42024369</v>
      </c>
      <c r="F716" s="27" t="s">
        <v>714</v>
      </c>
      <c r="G716" s="36" t="s">
        <v>918</v>
      </c>
      <c r="H716" s="27" t="s">
        <v>1580</v>
      </c>
      <c r="I716" s="27" t="s">
        <v>1708</v>
      </c>
      <c r="J716" s="27" t="s">
        <v>1725</v>
      </c>
      <c r="K716" s="47">
        <v>44307444</v>
      </c>
      <c r="L716" s="27" t="s">
        <v>2085</v>
      </c>
      <c r="M716" s="55" t="s">
        <v>1780</v>
      </c>
      <c r="N716" s="36" t="s">
        <v>2092</v>
      </c>
      <c r="O716" s="65" t="s">
        <v>2417</v>
      </c>
      <c r="P716" s="27" t="s">
        <v>2434</v>
      </c>
      <c r="Q716" s="85"/>
    </row>
    <row r="717" spans="1:17" ht="50.1" customHeight="1" x14ac:dyDescent="0.2">
      <c r="A717" s="2">
        <v>710</v>
      </c>
      <c r="B717" s="3" t="s">
        <v>2436</v>
      </c>
      <c r="C717" s="3" t="s">
        <v>2437</v>
      </c>
      <c r="D717" s="27" t="s">
        <v>701</v>
      </c>
      <c r="E717" s="27">
        <v>24412683</v>
      </c>
      <c r="F717" s="27" t="s">
        <v>714</v>
      </c>
      <c r="G717" s="36" t="s">
        <v>919</v>
      </c>
      <c r="H717" s="27" t="s">
        <v>1581</v>
      </c>
      <c r="I717" s="27" t="s">
        <v>1638</v>
      </c>
      <c r="J717" s="27" t="s">
        <v>1725</v>
      </c>
      <c r="K717" s="47">
        <v>9439680</v>
      </c>
      <c r="L717" s="27" t="s">
        <v>2035</v>
      </c>
      <c r="M717" s="55" t="s">
        <v>1780</v>
      </c>
      <c r="N717" s="36" t="s">
        <v>2092</v>
      </c>
      <c r="O717" s="65" t="s">
        <v>2417</v>
      </c>
      <c r="P717" s="27" t="s">
        <v>2434</v>
      </c>
      <c r="Q717" s="85"/>
    </row>
    <row r="718" spans="1:17" ht="50.1" customHeight="1" x14ac:dyDescent="0.2">
      <c r="A718" s="2">
        <v>711</v>
      </c>
      <c r="B718" s="3" t="s">
        <v>2436</v>
      </c>
      <c r="C718" s="3" t="s">
        <v>2437</v>
      </c>
      <c r="D718" s="27" t="s">
        <v>702</v>
      </c>
      <c r="E718" s="27">
        <v>24551042</v>
      </c>
      <c r="F718" s="27" t="s">
        <v>714</v>
      </c>
      <c r="G718" s="36" t="s">
        <v>920</v>
      </c>
      <c r="H718" s="27" t="s">
        <v>1582</v>
      </c>
      <c r="I718" s="27" t="s">
        <v>1698</v>
      </c>
      <c r="J718" s="27" t="s">
        <v>1725</v>
      </c>
      <c r="K718" s="47">
        <v>8273460</v>
      </c>
      <c r="L718" s="27" t="s">
        <v>2086</v>
      </c>
      <c r="M718" s="55" t="s">
        <v>1780</v>
      </c>
      <c r="N718" s="36" t="s">
        <v>2092</v>
      </c>
      <c r="O718" s="65" t="s">
        <v>2417</v>
      </c>
      <c r="P718" s="27" t="s">
        <v>2434</v>
      </c>
      <c r="Q718" s="85"/>
    </row>
    <row r="719" spans="1:17" ht="50.1" customHeight="1" x14ac:dyDescent="0.2">
      <c r="A719" s="2">
        <v>712</v>
      </c>
      <c r="B719" s="3" t="s">
        <v>2436</v>
      </c>
      <c r="C719" s="3" t="s">
        <v>2437</v>
      </c>
      <c r="D719" s="27" t="s">
        <v>703</v>
      </c>
      <c r="E719" s="27"/>
      <c r="F719" s="27" t="s">
        <v>714</v>
      </c>
      <c r="G719" s="36" t="s">
        <v>921</v>
      </c>
      <c r="H719" s="27" t="s">
        <v>1583</v>
      </c>
      <c r="I719" s="27" t="s">
        <v>1700</v>
      </c>
      <c r="J719" s="27" t="s">
        <v>1725</v>
      </c>
      <c r="K719" s="47">
        <v>41559170</v>
      </c>
      <c r="L719" s="27" t="s">
        <v>2086</v>
      </c>
      <c r="M719" s="55" t="s">
        <v>1780</v>
      </c>
      <c r="N719" s="36" t="s">
        <v>2092</v>
      </c>
      <c r="O719" s="65" t="s">
        <v>2417</v>
      </c>
      <c r="P719" s="27" t="s">
        <v>2434</v>
      </c>
      <c r="Q719" s="85"/>
    </row>
    <row r="720" spans="1:17" ht="50.1" customHeight="1" x14ac:dyDescent="0.2">
      <c r="A720" s="2">
        <v>713</v>
      </c>
      <c r="B720" s="3" t="s">
        <v>2436</v>
      </c>
      <c r="C720" s="3" t="s">
        <v>2437</v>
      </c>
      <c r="D720" s="27" t="s">
        <v>119</v>
      </c>
      <c r="E720" s="27"/>
      <c r="F720" s="27" t="s">
        <v>714</v>
      </c>
      <c r="G720" s="36" t="s">
        <v>921</v>
      </c>
      <c r="H720" s="27" t="s">
        <v>1584</v>
      </c>
      <c r="I720" s="27" t="s">
        <v>1700</v>
      </c>
      <c r="J720" s="27" t="s">
        <v>1725</v>
      </c>
      <c r="K720" s="47">
        <v>9756008</v>
      </c>
      <c r="L720" s="27" t="s">
        <v>2087</v>
      </c>
      <c r="M720" s="55" t="s">
        <v>1780</v>
      </c>
      <c r="N720" s="36" t="s">
        <v>2092</v>
      </c>
      <c r="O720" s="65" t="s">
        <v>2417</v>
      </c>
      <c r="P720" s="27" t="s">
        <v>2434</v>
      </c>
      <c r="Q720" s="85"/>
    </row>
    <row r="721" spans="1:17" ht="50.1" customHeight="1" x14ac:dyDescent="0.2">
      <c r="A721" s="2">
        <v>714</v>
      </c>
      <c r="B721" s="3" t="s">
        <v>2436</v>
      </c>
      <c r="C721" s="3" t="s">
        <v>2437</v>
      </c>
      <c r="D721" s="27" t="s">
        <v>704</v>
      </c>
      <c r="E721" s="27">
        <v>1238760</v>
      </c>
      <c r="F721" s="27" t="s">
        <v>714</v>
      </c>
      <c r="G721" s="36" t="s">
        <v>922</v>
      </c>
      <c r="H721" s="27" t="s">
        <v>1583</v>
      </c>
      <c r="I721" s="27" t="s">
        <v>1708</v>
      </c>
      <c r="J721" s="27" t="s">
        <v>1725</v>
      </c>
      <c r="K721" s="47">
        <v>81452500</v>
      </c>
      <c r="L721" s="27" t="s">
        <v>2088</v>
      </c>
      <c r="M721" s="55" t="s">
        <v>1780</v>
      </c>
      <c r="N721" s="36" t="s">
        <v>2092</v>
      </c>
      <c r="O721" s="65" t="s">
        <v>2417</v>
      </c>
      <c r="P721" s="27" t="s">
        <v>2434</v>
      </c>
      <c r="Q721" s="85"/>
    </row>
    <row r="722" spans="1:17" ht="50.1" customHeight="1" x14ac:dyDescent="0.2">
      <c r="A722" s="2">
        <v>715</v>
      </c>
      <c r="B722" s="3" t="s">
        <v>2436</v>
      </c>
      <c r="C722" s="3" t="s">
        <v>2437</v>
      </c>
      <c r="D722" s="27" t="s">
        <v>705</v>
      </c>
      <c r="E722" s="27">
        <v>22039645</v>
      </c>
      <c r="F722" s="27" t="s">
        <v>714</v>
      </c>
      <c r="G722" s="36" t="s">
        <v>922</v>
      </c>
      <c r="H722" s="27" t="s">
        <v>1585</v>
      </c>
      <c r="I722" s="27" t="s">
        <v>1648</v>
      </c>
      <c r="J722" s="27" t="s">
        <v>1725</v>
      </c>
      <c r="K722" s="47">
        <v>8819915</v>
      </c>
      <c r="L722" s="27" t="s">
        <v>2089</v>
      </c>
      <c r="M722" s="55" t="s">
        <v>1780</v>
      </c>
      <c r="N722" s="36" t="s">
        <v>2092</v>
      </c>
      <c r="O722" s="65" t="s">
        <v>2417</v>
      </c>
      <c r="P722" s="27" t="s">
        <v>2434</v>
      </c>
      <c r="Q722" s="85"/>
    </row>
    <row r="723" spans="1:17" ht="50.1" customHeight="1" x14ac:dyDescent="0.2">
      <c r="A723" s="2">
        <v>716</v>
      </c>
      <c r="B723" s="3" t="s">
        <v>2436</v>
      </c>
      <c r="C723" s="3" t="s">
        <v>2437</v>
      </c>
      <c r="D723" s="27" t="s">
        <v>706</v>
      </c>
      <c r="E723" s="27">
        <v>4557235</v>
      </c>
      <c r="F723" s="27" t="s">
        <v>714</v>
      </c>
      <c r="G723" s="36" t="s">
        <v>922</v>
      </c>
      <c r="H723" s="27" t="s">
        <v>1586</v>
      </c>
      <c r="I723" s="27" t="s">
        <v>1648</v>
      </c>
      <c r="J723" s="27" t="s">
        <v>1725</v>
      </c>
      <c r="K723" s="47">
        <v>16377027</v>
      </c>
      <c r="L723" s="27" t="s">
        <v>2089</v>
      </c>
      <c r="M723" s="55" t="s">
        <v>1780</v>
      </c>
      <c r="N723" s="36" t="s">
        <v>2092</v>
      </c>
      <c r="O723" s="65" t="s">
        <v>2417</v>
      </c>
      <c r="P723" s="27" t="s">
        <v>2434</v>
      </c>
      <c r="Q723" s="85"/>
    </row>
    <row r="724" spans="1:17" ht="50.1" customHeight="1" x14ac:dyDescent="0.2">
      <c r="A724" s="2">
        <v>717</v>
      </c>
      <c r="B724" s="3" t="s">
        <v>2436</v>
      </c>
      <c r="C724" s="3" t="s">
        <v>2437</v>
      </c>
      <c r="D724" s="27" t="s">
        <v>707</v>
      </c>
      <c r="E724" s="27">
        <v>24762027</v>
      </c>
      <c r="F724" s="27" t="s">
        <v>714</v>
      </c>
      <c r="G724" s="36" t="s">
        <v>922</v>
      </c>
      <c r="H724" s="27" t="s">
        <v>1587</v>
      </c>
      <c r="I724" s="27" t="s">
        <v>1648</v>
      </c>
      <c r="J724" s="27" t="s">
        <v>1725</v>
      </c>
      <c r="K724" s="47">
        <v>23603300</v>
      </c>
      <c r="L724" s="27" t="s">
        <v>2090</v>
      </c>
      <c r="M724" s="55" t="s">
        <v>1780</v>
      </c>
      <c r="N724" s="36" t="s">
        <v>2092</v>
      </c>
      <c r="O724" s="65" t="s">
        <v>2417</v>
      </c>
      <c r="P724" s="27" t="s">
        <v>2434</v>
      </c>
      <c r="Q724" s="85"/>
    </row>
    <row r="725" spans="1:17" ht="50.1" customHeight="1" x14ac:dyDescent="0.2">
      <c r="A725" s="2">
        <v>718</v>
      </c>
      <c r="B725" s="3" t="s">
        <v>2436</v>
      </c>
      <c r="C725" s="3" t="s">
        <v>2437</v>
      </c>
      <c r="D725" s="27" t="s">
        <v>708</v>
      </c>
      <c r="E725" s="27">
        <v>24369717</v>
      </c>
      <c r="F725" s="27" t="s">
        <v>714</v>
      </c>
      <c r="G725" s="36" t="s">
        <v>922</v>
      </c>
      <c r="H725" s="27" t="s">
        <v>1588</v>
      </c>
      <c r="I725" s="27" t="s">
        <v>1648</v>
      </c>
      <c r="J725" s="27" t="s">
        <v>1725</v>
      </c>
      <c r="K725" s="47">
        <v>11445541</v>
      </c>
      <c r="L725" s="27" t="s">
        <v>2091</v>
      </c>
      <c r="M725" s="55" t="s">
        <v>1780</v>
      </c>
      <c r="N725" s="36" t="s">
        <v>2092</v>
      </c>
      <c r="O725" s="65" t="s">
        <v>2417</v>
      </c>
      <c r="P725" s="27" t="s">
        <v>2434</v>
      </c>
      <c r="Q725" s="85"/>
    </row>
    <row r="726" spans="1:17" ht="50.1" customHeight="1" x14ac:dyDescent="0.2">
      <c r="A726" s="2"/>
      <c r="B726" s="3" t="s">
        <v>2436</v>
      </c>
      <c r="C726" s="3" t="s">
        <v>2437</v>
      </c>
      <c r="D726" s="24" t="s">
        <v>2440</v>
      </c>
      <c r="E726" s="3">
        <v>24546037</v>
      </c>
      <c r="F726" s="27" t="s">
        <v>714</v>
      </c>
      <c r="G726" s="76">
        <v>42929</v>
      </c>
      <c r="H726" s="7" t="s">
        <v>2441</v>
      </c>
      <c r="I726" s="24" t="s">
        <v>1653</v>
      </c>
      <c r="J726" s="4" t="s">
        <v>1725</v>
      </c>
      <c r="K726" s="68">
        <v>20010698</v>
      </c>
      <c r="L726" s="8" t="s">
        <v>1913</v>
      </c>
      <c r="M726" s="6" t="s">
        <v>1780</v>
      </c>
      <c r="N726" s="6" t="s">
        <v>2092</v>
      </c>
      <c r="O726" s="7" t="s">
        <v>2417</v>
      </c>
      <c r="P726" s="8" t="s">
        <v>2434</v>
      </c>
      <c r="Q726" s="85"/>
    </row>
    <row r="727" spans="1:17" ht="50.1" customHeight="1" x14ac:dyDescent="0.2">
      <c r="A727" s="2"/>
      <c r="B727" s="3" t="s">
        <v>2436</v>
      </c>
      <c r="C727" s="3" t="s">
        <v>2437</v>
      </c>
      <c r="D727" s="24" t="s">
        <v>2442</v>
      </c>
      <c r="E727" s="3">
        <v>4378816</v>
      </c>
      <c r="F727" s="27" t="s">
        <v>714</v>
      </c>
      <c r="G727" s="76">
        <v>42930</v>
      </c>
      <c r="H727" s="7" t="s">
        <v>2443</v>
      </c>
      <c r="I727" s="24" t="s">
        <v>1646</v>
      </c>
      <c r="J727" s="4" t="s">
        <v>1725</v>
      </c>
      <c r="K727" s="68">
        <v>119308127</v>
      </c>
      <c r="L727" s="27" t="s">
        <v>2035</v>
      </c>
      <c r="M727" s="6" t="s">
        <v>1780</v>
      </c>
      <c r="N727" s="6" t="s">
        <v>2092</v>
      </c>
      <c r="O727" s="7" t="s">
        <v>2417</v>
      </c>
      <c r="P727" s="8" t="s">
        <v>2434</v>
      </c>
      <c r="Q727" s="85"/>
    </row>
    <row r="728" spans="1:17" ht="50.1" customHeight="1" x14ac:dyDescent="0.2">
      <c r="A728" s="2"/>
      <c r="B728" s="3" t="s">
        <v>2436</v>
      </c>
      <c r="C728" s="3" t="s">
        <v>2437</v>
      </c>
      <c r="D728" s="24" t="s">
        <v>2444</v>
      </c>
      <c r="E728" s="3">
        <v>6455550</v>
      </c>
      <c r="F728" s="27" t="s">
        <v>714</v>
      </c>
      <c r="G728" s="76">
        <v>42930</v>
      </c>
      <c r="H728" s="7" t="s">
        <v>2445</v>
      </c>
      <c r="I728" s="24" t="s">
        <v>1646</v>
      </c>
      <c r="J728" s="4" t="s">
        <v>1725</v>
      </c>
      <c r="K728" s="68">
        <v>41489067</v>
      </c>
      <c r="L728" s="27" t="s">
        <v>2090</v>
      </c>
      <c r="M728" s="6" t="s">
        <v>1780</v>
      </c>
      <c r="N728" s="6" t="s">
        <v>2092</v>
      </c>
      <c r="O728" s="7" t="s">
        <v>2417</v>
      </c>
      <c r="P728" s="8" t="s">
        <v>2434</v>
      </c>
      <c r="Q728" s="85"/>
    </row>
    <row r="729" spans="1:17" ht="50.1" customHeight="1" x14ac:dyDescent="0.2">
      <c r="A729" s="2"/>
      <c r="B729" s="3" t="s">
        <v>2436</v>
      </c>
      <c r="C729" s="3" t="s">
        <v>2437</v>
      </c>
      <c r="D729" s="24" t="s">
        <v>2446</v>
      </c>
      <c r="E729" s="3">
        <v>42068650</v>
      </c>
      <c r="F729" s="27" t="s">
        <v>714</v>
      </c>
      <c r="G729" s="76">
        <v>42937</v>
      </c>
      <c r="H729" s="7" t="s">
        <v>2447</v>
      </c>
      <c r="I729" s="24" t="s">
        <v>1701</v>
      </c>
      <c r="J729" s="4" t="s">
        <v>1725</v>
      </c>
      <c r="K729" s="68">
        <v>211315100</v>
      </c>
      <c r="L729" s="8" t="s">
        <v>2448</v>
      </c>
      <c r="M729" s="6" t="s">
        <v>1784</v>
      </c>
      <c r="N729" s="6" t="s">
        <v>2092</v>
      </c>
      <c r="O729" s="7" t="s">
        <v>2417</v>
      </c>
      <c r="P729" s="8" t="s">
        <v>2434</v>
      </c>
      <c r="Q729" s="85"/>
    </row>
    <row r="730" spans="1:17" ht="50.1" customHeight="1" x14ac:dyDescent="0.2">
      <c r="A730" s="2"/>
      <c r="B730" s="3" t="s">
        <v>2436</v>
      </c>
      <c r="C730" s="3" t="s">
        <v>2437</v>
      </c>
      <c r="D730" s="24" t="s">
        <v>2449</v>
      </c>
      <c r="E730" s="3">
        <v>24949180</v>
      </c>
      <c r="F730" s="3" t="s">
        <v>744</v>
      </c>
      <c r="G730" s="76">
        <v>42942</v>
      </c>
      <c r="H730" s="7" t="s">
        <v>2450</v>
      </c>
      <c r="I730" s="24" t="s">
        <v>1646</v>
      </c>
      <c r="J730" s="4" t="s">
        <v>1752</v>
      </c>
      <c r="K730" s="68"/>
      <c r="L730" s="8" t="s">
        <v>2451</v>
      </c>
      <c r="M730" s="6" t="s">
        <v>1782</v>
      </c>
      <c r="N730" s="6" t="s">
        <v>2092</v>
      </c>
      <c r="O730" s="89" t="s">
        <v>2472</v>
      </c>
      <c r="P730" s="8" t="s">
        <v>2434</v>
      </c>
      <c r="Q730" s="85"/>
    </row>
    <row r="731" spans="1:17" ht="50.1" customHeight="1" x14ac:dyDescent="0.2">
      <c r="A731" s="2"/>
      <c r="B731" s="3"/>
      <c r="C731" s="3"/>
      <c r="D731" s="24"/>
      <c r="E731" s="3"/>
      <c r="F731" s="3"/>
      <c r="G731" s="67"/>
      <c r="H731" s="7"/>
      <c r="I731" s="24"/>
      <c r="J731" s="4"/>
      <c r="K731" s="68"/>
      <c r="L731" s="8"/>
      <c r="M731" s="6"/>
      <c r="N731" s="6"/>
      <c r="O731" s="7"/>
      <c r="P731" s="8"/>
      <c r="Q731" s="85"/>
    </row>
    <row r="732" spans="1:17" ht="50.1" customHeight="1" x14ac:dyDescent="0.2">
      <c r="A732" s="2"/>
      <c r="B732" s="3"/>
      <c r="C732" s="3"/>
      <c r="D732" s="24"/>
      <c r="E732" s="3"/>
      <c r="F732" s="3"/>
      <c r="G732" s="67"/>
      <c r="H732" s="7"/>
      <c r="I732" s="24"/>
      <c r="J732" s="4"/>
      <c r="K732" s="68"/>
      <c r="L732" s="8"/>
      <c r="M732" s="6"/>
      <c r="N732" s="6"/>
      <c r="O732" s="7"/>
      <c r="P732" s="8"/>
      <c r="Q732" s="85"/>
    </row>
    <row r="733" spans="1:17" ht="50.1" customHeight="1" x14ac:dyDescent="0.2">
      <c r="A733" s="2"/>
      <c r="B733" s="3"/>
      <c r="C733" s="3"/>
      <c r="D733" s="24"/>
      <c r="E733" s="3"/>
      <c r="F733" s="3"/>
      <c r="G733" s="67"/>
      <c r="H733" s="7"/>
      <c r="I733" s="24"/>
      <c r="J733" s="4"/>
      <c r="K733" s="68"/>
      <c r="L733" s="8"/>
      <c r="M733" s="6"/>
      <c r="N733" s="6"/>
      <c r="O733" s="7"/>
      <c r="P733" s="8"/>
      <c r="Q733" s="85"/>
    </row>
    <row r="734" spans="1:17" ht="50.1" customHeight="1" x14ac:dyDescent="0.2">
      <c r="A734" s="2"/>
      <c r="B734" s="3"/>
      <c r="C734" s="3"/>
      <c r="D734" s="24"/>
      <c r="E734" s="3"/>
      <c r="F734" s="3"/>
      <c r="G734" s="67"/>
      <c r="H734" s="7"/>
      <c r="I734" s="24"/>
      <c r="J734" s="4"/>
      <c r="K734" s="68"/>
      <c r="L734" s="8"/>
      <c r="M734" s="6"/>
      <c r="N734" s="6"/>
      <c r="O734" s="7"/>
      <c r="P734" s="8"/>
      <c r="Q734" s="85"/>
    </row>
    <row r="735" spans="1:17" ht="50.1" customHeight="1" x14ac:dyDescent="0.2">
      <c r="A735" s="2"/>
      <c r="B735" s="3"/>
      <c r="C735" s="3"/>
      <c r="D735" s="24"/>
      <c r="E735" s="3"/>
      <c r="F735" s="3"/>
      <c r="G735" s="67"/>
      <c r="H735" s="7"/>
      <c r="I735" s="24"/>
      <c r="J735" s="4"/>
      <c r="K735" s="68"/>
      <c r="L735" s="8"/>
      <c r="M735" s="6"/>
      <c r="N735" s="6"/>
      <c r="O735" s="7"/>
      <c r="P735" s="8"/>
      <c r="Q735" s="85"/>
    </row>
    <row r="736" spans="1:17" ht="50.1" customHeight="1" x14ac:dyDescent="0.2">
      <c r="A736" s="2"/>
      <c r="B736" s="3"/>
      <c r="C736" s="3"/>
      <c r="D736" s="24"/>
      <c r="E736" s="3"/>
      <c r="F736" s="3"/>
      <c r="G736" s="67"/>
      <c r="H736" s="7"/>
      <c r="I736" s="24"/>
      <c r="J736" s="4"/>
      <c r="K736" s="68"/>
      <c r="L736" s="8"/>
      <c r="M736" s="6"/>
      <c r="N736" s="6"/>
      <c r="O736" s="7"/>
      <c r="P736" s="8"/>
      <c r="Q736" s="85"/>
    </row>
    <row r="737" spans="1:17" ht="50.1" customHeight="1" x14ac:dyDescent="0.2">
      <c r="A737" s="2"/>
      <c r="B737" s="3"/>
      <c r="C737" s="3"/>
      <c r="D737" s="24"/>
      <c r="E737" s="3"/>
      <c r="F737" s="3"/>
      <c r="G737" s="67"/>
      <c r="H737" s="7"/>
      <c r="I737" s="24"/>
      <c r="J737" s="4"/>
      <c r="K737" s="68"/>
      <c r="L737" s="8"/>
      <c r="M737" s="6"/>
      <c r="N737" s="6"/>
      <c r="O737" s="7"/>
      <c r="P737" s="8"/>
      <c r="Q737" s="85"/>
    </row>
    <row r="738" spans="1:17" ht="50.1" customHeight="1" x14ac:dyDescent="0.2">
      <c r="A738" s="2"/>
      <c r="B738" s="3"/>
      <c r="C738" s="3"/>
      <c r="D738" s="24"/>
      <c r="E738" s="3"/>
      <c r="F738" s="3"/>
      <c r="G738" s="67"/>
      <c r="H738" s="7"/>
      <c r="I738" s="24"/>
      <c r="J738" s="4"/>
      <c r="K738" s="68"/>
      <c r="L738" s="8"/>
      <c r="M738" s="6"/>
      <c r="N738" s="6"/>
      <c r="O738" s="7"/>
      <c r="P738" s="8"/>
      <c r="Q738" s="85"/>
    </row>
    <row r="739" spans="1:17" ht="50.1" customHeight="1" x14ac:dyDescent="0.2">
      <c r="A739" s="2"/>
      <c r="B739" s="3"/>
      <c r="C739" s="3"/>
      <c r="D739" s="24"/>
      <c r="E739" s="3"/>
      <c r="F739" s="3"/>
      <c r="G739" s="67"/>
      <c r="H739" s="7"/>
      <c r="I739" s="24"/>
      <c r="J739" s="4"/>
      <c r="K739" s="68"/>
      <c r="L739" s="8"/>
      <c r="M739" s="6"/>
      <c r="N739" s="6"/>
      <c r="O739" s="7"/>
      <c r="P739" s="8"/>
      <c r="Q739" s="85"/>
    </row>
    <row r="740" spans="1:17" ht="50.1" customHeight="1" x14ac:dyDescent="0.2">
      <c r="A740" s="2"/>
      <c r="B740" s="3"/>
      <c r="C740" s="3"/>
      <c r="D740" s="24"/>
      <c r="E740" s="3"/>
      <c r="F740" s="3"/>
      <c r="G740" s="67"/>
      <c r="H740" s="7"/>
      <c r="I740" s="24"/>
      <c r="J740" s="4"/>
      <c r="K740" s="68"/>
      <c r="L740" s="8"/>
      <c r="M740" s="6"/>
      <c r="N740" s="6"/>
      <c r="O740" s="7"/>
      <c r="P740" s="8"/>
      <c r="Q740" s="85"/>
    </row>
    <row r="741" spans="1:17" ht="50.1" customHeight="1" x14ac:dyDescent="0.2">
      <c r="A741" s="2"/>
      <c r="B741" s="3"/>
      <c r="C741" s="3"/>
      <c r="D741" s="24"/>
      <c r="E741" s="3"/>
      <c r="F741" s="3"/>
      <c r="G741" s="67"/>
      <c r="H741" s="7"/>
      <c r="I741" s="24"/>
      <c r="J741" s="4"/>
      <c r="K741" s="68"/>
      <c r="L741" s="8"/>
      <c r="M741" s="6"/>
      <c r="N741" s="6"/>
      <c r="O741" s="7"/>
      <c r="P741" s="8"/>
      <c r="Q741" s="85"/>
    </row>
    <row r="742" spans="1:17" ht="50.1" customHeight="1" x14ac:dyDescent="0.2">
      <c r="A742" s="2"/>
      <c r="B742" s="3"/>
      <c r="C742" s="3"/>
      <c r="D742" s="24"/>
      <c r="E742" s="3"/>
      <c r="F742" s="3"/>
      <c r="G742" s="67"/>
      <c r="H742" s="7"/>
      <c r="I742" s="24"/>
      <c r="J742" s="4"/>
      <c r="K742" s="68"/>
      <c r="L742" s="8"/>
      <c r="M742" s="6"/>
      <c r="N742" s="6"/>
      <c r="O742" s="7"/>
      <c r="P742" s="8"/>
      <c r="Q742" s="85"/>
    </row>
    <row r="743" spans="1:17" ht="50.1" customHeight="1" x14ac:dyDescent="0.2">
      <c r="A743" s="2"/>
      <c r="B743" s="3"/>
      <c r="C743" s="3"/>
      <c r="D743" s="24"/>
      <c r="E743" s="3"/>
      <c r="F743" s="3"/>
      <c r="G743" s="67"/>
      <c r="H743" s="7"/>
      <c r="I743" s="24"/>
      <c r="J743" s="4"/>
      <c r="K743" s="68"/>
      <c r="L743" s="8"/>
      <c r="M743" s="6"/>
      <c r="N743" s="6"/>
      <c r="O743" s="7"/>
      <c r="P743" s="8"/>
      <c r="Q743" s="85"/>
    </row>
    <row r="744" spans="1:17" ht="50.1" customHeight="1" x14ac:dyDescent="0.2">
      <c r="A744" s="2"/>
      <c r="B744" s="3"/>
      <c r="C744" s="3"/>
      <c r="D744" s="24"/>
      <c r="E744" s="3"/>
      <c r="F744" s="3"/>
      <c r="G744" s="67"/>
      <c r="H744" s="7"/>
      <c r="I744" s="24"/>
      <c r="J744" s="4"/>
      <c r="K744" s="68"/>
      <c r="L744" s="8"/>
      <c r="M744" s="6"/>
      <c r="N744" s="6"/>
      <c r="O744" s="7"/>
      <c r="P744" s="8"/>
      <c r="Q744" s="85"/>
    </row>
    <row r="745" spans="1:17" ht="50.1" customHeight="1" x14ac:dyDescent="0.2">
      <c r="A745" s="2"/>
      <c r="B745" s="3"/>
      <c r="C745" s="3"/>
      <c r="D745" s="24"/>
      <c r="E745" s="3"/>
      <c r="F745" s="3"/>
      <c r="G745" s="67"/>
      <c r="H745" s="7"/>
      <c r="I745" s="24"/>
      <c r="J745" s="4"/>
      <c r="K745" s="68"/>
      <c r="L745" s="8"/>
      <c r="M745" s="6"/>
      <c r="N745" s="6"/>
      <c r="O745" s="7"/>
      <c r="P745" s="8"/>
      <c r="Q745" s="85"/>
    </row>
    <row r="746" spans="1:17" ht="50.1" customHeight="1" x14ac:dyDescent="0.2">
      <c r="A746" s="2"/>
      <c r="B746" s="3"/>
      <c r="C746" s="3"/>
      <c r="D746" s="24"/>
      <c r="E746" s="3"/>
      <c r="F746" s="3"/>
      <c r="G746" s="67"/>
      <c r="H746" s="7"/>
      <c r="I746" s="24"/>
      <c r="J746" s="4"/>
      <c r="K746" s="68"/>
      <c r="L746" s="8"/>
      <c r="M746" s="6"/>
      <c r="N746" s="6"/>
      <c r="O746" s="7"/>
      <c r="P746" s="8"/>
      <c r="Q746" s="85"/>
    </row>
    <row r="747" spans="1:17" ht="50.1" customHeight="1" x14ac:dyDescent="0.2">
      <c r="A747" s="2"/>
      <c r="B747" s="3"/>
      <c r="C747" s="3"/>
      <c r="D747" s="24"/>
      <c r="E747" s="3"/>
      <c r="F747" s="3"/>
      <c r="G747" s="67"/>
      <c r="H747" s="7"/>
      <c r="I747" s="24"/>
      <c r="J747" s="4"/>
      <c r="K747" s="68"/>
      <c r="L747" s="8"/>
      <c r="M747" s="6"/>
      <c r="N747" s="6"/>
      <c r="O747" s="7"/>
      <c r="P747" s="8"/>
      <c r="Q747" s="85"/>
    </row>
    <row r="748" spans="1:17" ht="50.1" customHeight="1" x14ac:dyDescent="0.2">
      <c r="A748" s="2"/>
      <c r="B748" s="3"/>
      <c r="C748" s="3"/>
      <c r="D748" s="24"/>
      <c r="E748" s="3"/>
      <c r="F748" s="3"/>
      <c r="G748" s="67"/>
      <c r="H748" s="7"/>
      <c r="I748" s="24"/>
      <c r="J748" s="4"/>
      <c r="K748" s="68"/>
      <c r="L748" s="8"/>
      <c r="M748" s="6"/>
      <c r="N748" s="6"/>
      <c r="O748" s="7"/>
      <c r="P748" s="8"/>
      <c r="Q748" s="85"/>
    </row>
    <row r="749" spans="1:17" ht="50.1" customHeight="1" x14ac:dyDescent="0.2">
      <c r="A749" s="2"/>
      <c r="B749" s="3"/>
      <c r="C749" s="3"/>
      <c r="D749" s="24"/>
      <c r="E749" s="3"/>
      <c r="F749" s="3"/>
      <c r="G749" s="67"/>
      <c r="H749" s="7"/>
      <c r="I749" s="24"/>
      <c r="J749" s="4"/>
      <c r="K749" s="68"/>
      <c r="L749" s="8"/>
      <c r="M749" s="6"/>
      <c r="N749" s="6"/>
      <c r="O749" s="7"/>
      <c r="P749" s="8"/>
      <c r="Q749" s="85"/>
    </row>
    <row r="750" spans="1:17" ht="50.1" customHeight="1" x14ac:dyDescent="0.2">
      <c r="A750" s="2"/>
      <c r="B750" s="3"/>
      <c r="C750" s="3"/>
      <c r="D750" s="24"/>
      <c r="E750" s="3"/>
      <c r="F750" s="3"/>
      <c r="G750" s="67"/>
      <c r="H750" s="7"/>
      <c r="I750" s="24"/>
      <c r="J750" s="4"/>
      <c r="K750" s="68"/>
      <c r="L750" s="8"/>
      <c r="M750" s="6"/>
      <c r="N750" s="6"/>
      <c r="O750" s="7"/>
      <c r="P750" s="8"/>
      <c r="Q750" s="85"/>
    </row>
    <row r="751" spans="1:17" ht="50.1" customHeight="1" x14ac:dyDescent="0.2">
      <c r="A751" s="2"/>
      <c r="B751" s="3"/>
      <c r="C751" s="3"/>
      <c r="D751" s="24"/>
      <c r="E751" s="3"/>
      <c r="F751" s="3"/>
      <c r="G751" s="67"/>
      <c r="H751" s="7"/>
      <c r="I751" s="24"/>
      <c r="J751" s="4"/>
      <c r="K751" s="68"/>
      <c r="L751" s="8"/>
      <c r="M751" s="6"/>
      <c r="N751" s="6"/>
      <c r="O751" s="7"/>
      <c r="P751" s="8"/>
      <c r="Q751" s="85"/>
    </row>
    <row r="752" spans="1:17" ht="50.1" customHeight="1" x14ac:dyDescent="0.2">
      <c r="A752" s="2"/>
      <c r="B752" s="3"/>
      <c r="C752" s="3"/>
      <c r="D752" s="24"/>
      <c r="E752" s="3"/>
      <c r="F752" s="3"/>
      <c r="G752" s="67"/>
      <c r="H752" s="7"/>
      <c r="I752" s="24"/>
      <c r="J752" s="4"/>
      <c r="K752" s="68"/>
      <c r="L752" s="8"/>
      <c r="M752" s="6"/>
      <c r="N752" s="6"/>
      <c r="O752" s="7"/>
      <c r="P752" s="8"/>
      <c r="Q752" s="85"/>
    </row>
    <row r="753" spans="1:17" ht="50.1" customHeight="1" x14ac:dyDescent="0.2">
      <c r="A753" s="2"/>
      <c r="B753" s="3"/>
      <c r="C753" s="3"/>
      <c r="D753" s="24"/>
      <c r="E753" s="3"/>
      <c r="F753" s="3"/>
      <c r="G753" s="67"/>
      <c r="H753" s="7"/>
      <c r="I753" s="24"/>
      <c r="J753" s="4"/>
      <c r="K753" s="68"/>
      <c r="L753" s="8"/>
      <c r="M753" s="6"/>
      <c r="N753" s="6"/>
      <c r="O753" s="7"/>
      <c r="P753" s="8"/>
      <c r="Q753" s="85"/>
    </row>
    <row r="754" spans="1:17" ht="50.1" customHeight="1" x14ac:dyDescent="0.2">
      <c r="A754" s="2"/>
      <c r="B754" s="3"/>
      <c r="C754" s="3"/>
      <c r="D754" s="24"/>
      <c r="E754" s="3"/>
      <c r="F754" s="3"/>
      <c r="G754" s="67"/>
      <c r="H754" s="7"/>
      <c r="I754" s="24"/>
      <c r="J754" s="4"/>
      <c r="K754" s="68"/>
      <c r="L754" s="8"/>
      <c r="M754" s="6"/>
      <c r="N754" s="6"/>
      <c r="O754" s="7"/>
      <c r="P754" s="8"/>
      <c r="Q754" s="85"/>
    </row>
    <row r="755" spans="1:17" ht="50.1" customHeight="1" x14ac:dyDescent="0.2">
      <c r="A755" s="2"/>
      <c r="B755" s="3"/>
      <c r="C755" s="3"/>
      <c r="D755" s="24"/>
      <c r="E755" s="3"/>
      <c r="F755" s="3"/>
      <c r="G755" s="67"/>
      <c r="H755" s="7"/>
      <c r="I755" s="24"/>
      <c r="J755" s="4"/>
      <c r="K755" s="68"/>
      <c r="L755" s="8"/>
      <c r="M755" s="6"/>
      <c r="N755" s="6"/>
      <c r="O755" s="7"/>
      <c r="P755" s="8"/>
      <c r="Q755" s="85"/>
    </row>
    <row r="756" spans="1:17" ht="50.1" customHeight="1" x14ac:dyDescent="0.2">
      <c r="A756" s="2"/>
      <c r="B756" s="3"/>
      <c r="C756" s="3"/>
      <c r="D756" s="24"/>
      <c r="E756" s="3"/>
      <c r="F756" s="3"/>
      <c r="G756" s="67"/>
      <c r="H756" s="7"/>
      <c r="I756" s="24"/>
      <c r="J756" s="4"/>
      <c r="K756" s="68"/>
      <c r="L756" s="8"/>
      <c r="M756" s="6"/>
      <c r="N756" s="6"/>
      <c r="O756" s="7"/>
      <c r="P756" s="8"/>
      <c r="Q756" s="85"/>
    </row>
    <row r="757" spans="1:17" ht="50.1" customHeight="1" x14ac:dyDescent="0.2">
      <c r="A757" s="2"/>
      <c r="B757" s="3"/>
      <c r="C757" s="3"/>
      <c r="D757" s="24"/>
      <c r="E757" s="3"/>
      <c r="F757" s="3"/>
      <c r="G757" s="67"/>
      <c r="H757" s="7"/>
      <c r="I757" s="24"/>
      <c r="J757" s="4"/>
      <c r="K757" s="68"/>
      <c r="L757" s="8"/>
      <c r="M757" s="6"/>
      <c r="N757" s="6"/>
      <c r="O757" s="7"/>
      <c r="P757" s="8"/>
      <c r="Q757" s="85"/>
    </row>
    <row r="758" spans="1:17" ht="50.1" customHeight="1" x14ac:dyDescent="0.2">
      <c r="A758" s="2"/>
      <c r="B758" s="3"/>
      <c r="C758" s="3"/>
      <c r="D758" s="24"/>
      <c r="E758" s="3"/>
      <c r="F758" s="3"/>
      <c r="G758" s="67"/>
      <c r="H758" s="7"/>
      <c r="I758" s="24"/>
      <c r="J758" s="4"/>
      <c r="K758" s="68"/>
      <c r="L758" s="8"/>
      <c r="M758" s="6"/>
      <c r="N758" s="6"/>
      <c r="O758" s="7"/>
      <c r="P758" s="8"/>
      <c r="Q758" s="85"/>
    </row>
    <row r="759" spans="1:17" ht="50.1" customHeight="1" x14ac:dyDescent="0.2">
      <c r="A759" s="2"/>
      <c r="B759" s="3"/>
      <c r="C759" s="3"/>
      <c r="D759" s="24"/>
      <c r="E759" s="3"/>
      <c r="F759" s="3"/>
      <c r="G759" s="67"/>
      <c r="H759" s="7"/>
      <c r="I759" s="24"/>
      <c r="J759" s="4"/>
      <c r="K759" s="68"/>
      <c r="L759" s="8"/>
      <c r="M759" s="6"/>
      <c r="N759" s="6"/>
      <c r="O759" s="7"/>
      <c r="P759" s="8"/>
      <c r="Q759" s="85"/>
    </row>
    <row r="760" spans="1:17" ht="50.1" customHeight="1" x14ac:dyDescent="0.2">
      <c r="A760" s="2"/>
      <c r="B760" s="3"/>
      <c r="C760" s="3"/>
      <c r="D760" s="24"/>
      <c r="E760" s="3"/>
      <c r="F760" s="3"/>
      <c r="G760" s="67"/>
      <c r="H760" s="7"/>
      <c r="I760" s="24"/>
      <c r="J760" s="4"/>
      <c r="K760" s="68"/>
      <c r="L760" s="8"/>
      <c r="M760" s="6"/>
      <c r="N760" s="6"/>
      <c r="O760" s="7"/>
      <c r="P760" s="8"/>
      <c r="Q760" s="85"/>
    </row>
    <row r="761" spans="1:17" ht="50.1" customHeight="1" x14ac:dyDescent="0.2">
      <c r="A761" s="2"/>
      <c r="B761" s="3"/>
      <c r="C761" s="3"/>
      <c r="D761" s="24"/>
      <c r="E761" s="3"/>
      <c r="F761" s="3"/>
      <c r="G761" s="67"/>
      <c r="H761" s="7"/>
      <c r="I761" s="24"/>
      <c r="J761" s="4"/>
      <c r="K761" s="68"/>
      <c r="L761" s="8"/>
      <c r="M761" s="6"/>
      <c r="N761" s="6"/>
      <c r="O761" s="7"/>
      <c r="P761" s="8"/>
      <c r="Q761" s="85"/>
    </row>
    <row r="762" spans="1:17" ht="50.1" customHeight="1" x14ac:dyDescent="0.2">
      <c r="A762" s="2"/>
      <c r="B762" s="3"/>
      <c r="C762" s="3"/>
      <c r="D762" s="24"/>
      <c r="E762" s="3"/>
      <c r="F762" s="3"/>
      <c r="G762" s="67"/>
      <c r="H762" s="7"/>
      <c r="I762" s="24"/>
      <c r="J762" s="4"/>
      <c r="K762" s="68"/>
      <c r="L762" s="8"/>
      <c r="M762" s="6"/>
      <c r="N762" s="6"/>
      <c r="O762" s="7"/>
      <c r="P762" s="8"/>
      <c r="Q762" s="85"/>
    </row>
    <row r="763" spans="1:17" ht="50.1" customHeight="1" x14ac:dyDescent="0.2">
      <c r="A763" s="2"/>
      <c r="B763" s="3"/>
      <c r="C763" s="3"/>
      <c r="D763" s="24"/>
      <c r="E763" s="3"/>
      <c r="F763" s="3"/>
      <c r="G763" s="67"/>
      <c r="H763" s="7"/>
      <c r="I763" s="24"/>
      <c r="J763" s="4"/>
      <c r="K763" s="68"/>
      <c r="L763" s="8"/>
      <c r="M763" s="6"/>
      <c r="N763" s="6"/>
      <c r="O763" s="7"/>
      <c r="P763" s="8"/>
      <c r="Q763" s="85"/>
    </row>
    <row r="764" spans="1:17" ht="50.1" customHeight="1" x14ac:dyDescent="0.2">
      <c r="A764" s="2"/>
      <c r="B764" s="3"/>
      <c r="C764" s="3"/>
      <c r="D764" s="24"/>
      <c r="E764" s="3"/>
      <c r="F764" s="3"/>
      <c r="G764" s="67"/>
      <c r="H764" s="7"/>
      <c r="I764" s="24"/>
      <c r="J764" s="4"/>
      <c r="K764" s="68"/>
      <c r="L764" s="8"/>
      <c r="M764" s="6"/>
      <c r="N764" s="6"/>
      <c r="O764" s="7"/>
      <c r="P764" s="8"/>
      <c r="Q764" s="85"/>
    </row>
    <row r="765" spans="1:17" ht="50.1" customHeight="1" x14ac:dyDescent="0.2">
      <c r="A765" s="2"/>
      <c r="B765" s="3"/>
      <c r="C765" s="3"/>
      <c r="D765" s="24"/>
      <c r="E765" s="3"/>
      <c r="F765" s="3"/>
      <c r="G765" s="67"/>
      <c r="H765" s="7"/>
      <c r="I765" s="24"/>
      <c r="J765" s="4"/>
      <c r="K765" s="68"/>
      <c r="L765" s="8"/>
      <c r="M765" s="6"/>
      <c r="N765" s="6"/>
      <c r="O765" s="7"/>
      <c r="P765" s="8"/>
      <c r="Q765" s="85"/>
    </row>
    <row r="766" spans="1:17" ht="50.1" customHeight="1" x14ac:dyDescent="0.2">
      <c r="A766" s="2"/>
      <c r="B766" s="3"/>
      <c r="C766" s="3"/>
      <c r="D766" s="24"/>
      <c r="E766" s="3"/>
      <c r="F766" s="3"/>
      <c r="G766" s="67"/>
      <c r="H766" s="7"/>
      <c r="I766" s="24"/>
      <c r="J766" s="4"/>
      <c r="K766" s="68"/>
      <c r="L766" s="8"/>
      <c r="M766" s="6"/>
      <c r="N766" s="6"/>
      <c r="O766" s="7"/>
      <c r="P766" s="8"/>
      <c r="Q766" s="85"/>
    </row>
    <row r="767" spans="1:17" ht="50.1" customHeight="1" x14ac:dyDescent="0.2">
      <c r="A767" s="2"/>
      <c r="B767" s="3"/>
      <c r="C767" s="3"/>
      <c r="D767" s="24"/>
      <c r="E767" s="3"/>
      <c r="F767" s="3"/>
      <c r="G767" s="67"/>
      <c r="H767" s="7"/>
      <c r="I767" s="24"/>
      <c r="J767" s="4"/>
      <c r="K767" s="68"/>
      <c r="L767" s="8"/>
      <c r="M767" s="6"/>
      <c r="N767" s="6"/>
      <c r="O767" s="7"/>
      <c r="P767" s="8"/>
      <c r="Q767" s="85"/>
    </row>
    <row r="768" spans="1:17" ht="50.1" customHeight="1" x14ac:dyDescent="0.2">
      <c r="A768" s="2"/>
      <c r="B768" s="3"/>
      <c r="C768" s="3"/>
      <c r="D768" s="24"/>
      <c r="E768" s="3"/>
      <c r="F768" s="3"/>
      <c r="G768" s="67"/>
      <c r="H768" s="7"/>
      <c r="I768" s="24"/>
      <c r="J768" s="4"/>
      <c r="K768" s="68"/>
      <c r="L768" s="8"/>
      <c r="M768" s="6"/>
      <c r="N768" s="6"/>
      <c r="O768" s="7"/>
      <c r="P768" s="8"/>
      <c r="Q768" s="85"/>
    </row>
    <row r="769" spans="1:17" ht="50.1" customHeight="1" x14ac:dyDescent="0.2">
      <c r="A769" s="2"/>
      <c r="B769" s="3"/>
      <c r="C769" s="3"/>
      <c r="D769" s="24"/>
      <c r="E769" s="3"/>
      <c r="F769" s="3"/>
      <c r="G769" s="67"/>
      <c r="H769" s="7"/>
      <c r="I769" s="24"/>
      <c r="J769" s="4"/>
      <c r="K769" s="68"/>
      <c r="L769" s="8"/>
      <c r="M769" s="6"/>
      <c r="N769" s="6"/>
      <c r="O769" s="7"/>
      <c r="P769" s="8"/>
      <c r="Q769" s="85"/>
    </row>
    <row r="770" spans="1:17" ht="50.1" customHeight="1" x14ac:dyDescent="0.2">
      <c r="A770" s="2"/>
      <c r="B770" s="3"/>
      <c r="C770" s="3"/>
      <c r="D770" s="24"/>
      <c r="E770" s="3"/>
      <c r="F770" s="3"/>
      <c r="G770" s="67"/>
      <c r="H770" s="7"/>
      <c r="I770" s="24"/>
      <c r="J770" s="4"/>
      <c r="K770" s="68"/>
      <c r="L770" s="8"/>
      <c r="M770" s="6"/>
      <c r="N770" s="6"/>
      <c r="O770" s="7"/>
      <c r="P770" s="8"/>
      <c r="Q770" s="85"/>
    </row>
    <row r="771" spans="1:17" ht="50.1" customHeight="1" x14ac:dyDescent="0.2">
      <c r="A771" s="2"/>
      <c r="B771" s="3"/>
      <c r="C771" s="3"/>
      <c r="D771" s="24"/>
      <c r="E771" s="3"/>
      <c r="F771" s="3"/>
      <c r="G771" s="67"/>
      <c r="H771" s="7"/>
      <c r="I771" s="24"/>
      <c r="J771" s="4"/>
      <c r="K771" s="68"/>
      <c r="L771" s="8"/>
      <c r="M771" s="6"/>
      <c r="N771" s="6"/>
      <c r="O771" s="7"/>
      <c r="P771" s="8"/>
      <c r="Q771" s="85"/>
    </row>
    <row r="772" spans="1:17" ht="50.1" customHeight="1" x14ac:dyDescent="0.2">
      <c r="A772" s="2"/>
      <c r="B772" s="3"/>
      <c r="C772" s="3"/>
      <c r="D772" s="24"/>
      <c r="E772" s="3"/>
      <c r="F772" s="3"/>
      <c r="G772" s="67"/>
      <c r="H772" s="7"/>
      <c r="I772" s="24"/>
      <c r="J772" s="4"/>
      <c r="K772" s="68"/>
      <c r="L772" s="8"/>
      <c r="M772" s="6"/>
      <c r="N772" s="6"/>
      <c r="O772" s="7"/>
      <c r="P772" s="8"/>
      <c r="Q772" s="85"/>
    </row>
    <row r="773" spans="1:17" ht="50.1" customHeight="1" x14ac:dyDescent="0.2">
      <c r="A773" s="2"/>
      <c r="B773" s="3"/>
      <c r="C773" s="3"/>
      <c r="D773" s="24"/>
      <c r="E773" s="3"/>
      <c r="F773" s="3"/>
      <c r="G773" s="67"/>
      <c r="H773" s="7"/>
      <c r="I773" s="24"/>
      <c r="J773" s="4"/>
      <c r="K773" s="68"/>
      <c r="L773" s="8"/>
      <c r="M773" s="6"/>
      <c r="N773" s="6"/>
      <c r="O773" s="7"/>
      <c r="P773" s="8"/>
      <c r="Q773" s="85"/>
    </row>
    <row r="774" spans="1:17" ht="50.1" customHeight="1" x14ac:dyDescent="0.2">
      <c r="A774" s="2"/>
      <c r="B774" s="3"/>
      <c r="C774" s="3"/>
      <c r="D774" s="24"/>
      <c r="E774" s="3"/>
      <c r="F774" s="3"/>
      <c r="G774" s="67"/>
      <c r="H774" s="7"/>
      <c r="I774" s="24"/>
      <c r="J774" s="4"/>
      <c r="K774" s="68"/>
      <c r="L774" s="8"/>
      <c r="M774" s="6"/>
      <c r="N774" s="6"/>
      <c r="O774" s="7"/>
      <c r="P774" s="8"/>
      <c r="Q774" s="85"/>
    </row>
    <row r="775" spans="1:17" ht="50.1" customHeight="1" x14ac:dyDescent="0.2">
      <c r="A775" s="2"/>
      <c r="B775" s="3"/>
      <c r="C775" s="3"/>
      <c r="D775" s="24"/>
      <c r="E775" s="3"/>
      <c r="F775" s="3"/>
      <c r="G775" s="67"/>
      <c r="H775" s="7"/>
      <c r="I775" s="24"/>
      <c r="J775" s="4"/>
      <c r="K775" s="68"/>
      <c r="L775" s="8"/>
      <c r="M775" s="6"/>
      <c r="N775" s="6"/>
      <c r="O775" s="7"/>
      <c r="P775" s="8"/>
      <c r="Q775" s="85"/>
    </row>
    <row r="776" spans="1:17" ht="50.1" customHeight="1" x14ac:dyDescent="0.2">
      <c r="A776" s="2"/>
      <c r="B776" s="3"/>
      <c r="C776" s="3"/>
      <c r="D776" s="24"/>
      <c r="E776" s="3"/>
      <c r="F776" s="3"/>
      <c r="G776" s="67"/>
      <c r="H776" s="7"/>
      <c r="I776" s="24"/>
      <c r="J776" s="4"/>
      <c r="K776" s="68"/>
      <c r="L776" s="8"/>
      <c r="M776" s="6"/>
      <c r="N776" s="6"/>
      <c r="O776" s="7"/>
      <c r="P776" s="8"/>
      <c r="Q776" s="85"/>
    </row>
    <row r="777" spans="1:17" ht="50.1" customHeight="1" x14ac:dyDescent="0.2">
      <c r="A777" s="2"/>
      <c r="B777" s="3"/>
      <c r="C777" s="3"/>
      <c r="D777" s="24"/>
      <c r="E777" s="3"/>
      <c r="F777" s="3"/>
      <c r="G777" s="67"/>
      <c r="H777" s="7"/>
      <c r="I777" s="24"/>
      <c r="J777" s="4"/>
      <c r="K777" s="68"/>
      <c r="L777" s="8"/>
      <c r="M777" s="6"/>
      <c r="N777" s="6"/>
      <c r="O777" s="7"/>
      <c r="P777" s="8"/>
      <c r="Q777" s="85"/>
    </row>
    <row r="778" spans="1:17" ht="50.1" customHeight="1" x14ac:dyDescent="0.2">
      <c r="A778" s="2"/>
      <c r="B778" s="3"/>
      <c r="C778" s="3"/>
      <c r="D778" s="24"/>
      <c r="E778" s="3"/>
      <c r="F778" s="3"/>
      <c r="G778" s="67"/>
      <c r="H778" s="7"/>
      <c r="I778" s="24"/>
      <c r="J778" s="4"/>
      <c r="K778" s="68"/>
      <c r="L778" s="8"/>
      <c r="M778" s="6"/>
      <c r="N778" s="6"/>
      <c r="O778" s="7"/>
      <c r="P778" s="8"/>
      <c r="Q778" s="85"/>
    </row>
    <row r="779" spans="1:17" ht="50.1" customHeight="1" x14ac:dyDescent="0.2">
      <c r="A779" s="2"/>
      <c r="B779" s="3"/>
      <c r="C779" s="3"/>
      <c r="D779" s="24"/>
      <c r="E779" s="3"/>
      <c r="F779" s="3"/>
      <c r="G779" s="67"/>
      <c r="H779" s="7"/>
      <c r="I779" s="24"/>
      <c r="J779" s="4"/>
      <c r="K779" s="68"/>
      <c r="L779" s="8"/>
      <c r="M779" s="6"/>
      <c r="N779" s="6"/>
      <c r="O779" s="7"/>
      <c r="P779" s="8"/>
      <c r="Q779" s="85"/>
    </row>
    <row r="780" spans="1:17" ht="50.1" customHeight="1" x14ac:dyDescent="0.2">
      <c r="A780" s="2"/>
      <c r="B780" s="3"/>
      <c r="C780" s="3"/>
      <c r="D780" s="24"/>
      <c r="E780" s="3"/>
      <c r="F780" s="3"/>
      <c r="G780" s="67"/>
      <c r="H780" s="7"/>
      <c r="I780" s="24"/>
      <c r="J780" s="4"/>
      <c r="K780" s="68"/>
      <c r="L780" s="8"/>
      <c r="M780" s="6"/>
      <c r="N780" s="6"/>
      <c r="O780" s="7"/>
      <c r="P780" s="8"/>
      <c r="Q780" s="85"/>
    </row>
    <row r="781" spans="1:17" ht="50.1" customHeight="1" x14ac:dyDescent="0.2">
      <c r="A781" s="2"/>
      <c r="B781" s="3"/>
      <c r="C781" s="3"/>
      <c r="D781" s="24"/>
      <c r="E781" s="3"/>
      <c r="F781" s="3"/>
      <c r="G781" s="67"/>
      <c r="H781" s="7"/>
      <c r="I781" s="24"/>
      <c r="J781" s="4"/>
      <c r="K781" s="68"/>
      <c r="L781" s="8"/>
      <c r="M781" s="6"/>
      <c r="N781" s="6"/>
      <c r="O781" s="7"/>
      <c r="P781" s="8"/>
      <c r="Q781" s="85"/>
    </row>
    <row r="782" spans="1:17" ht="50.1" customHeight="1" x14ac:dyDescent="0.2">
      <c r="A782" s="2"/>
      <c r="B782" s="3"/>
      <c r="C782" s="3"/>
      <c r="D782" s="24"/>
      <c r="E782" s="3"/>
      <c r="F782" s="3"/>
      <c r="G782" s="67"/>
      <c r="H782" s="7"/>
      <c r="I782" s="24"/>
      <c r="J782" s="4"/>
      <c r="K782" s="68"/>
      <c r="L782" s="8"/>
      <c r="M782" s="6"/>
      <c r="N782" s="6"/>
      <c r="O782" s="7"/>
      <c r="P782" s="8"/>
      <c r="Q782" s="85"/>
    </row>
    <row r="783" spans="1:17" ht="50.1" customHeight="1" x14ac:dyDescent="0.2">
      <c r="A783" s="2"/>
      <c r="B783" s="3"/>
      <c r="C783" s="3"/>
      <c r="D783" s="24"/>
      <c r="E783" s="3"/>
      <c r="F783" s="3"/>
      <c r="G783" s="67"/>
      <c r="H783" s="7"/>
      <c r="I783" s="24"/>
      <c r="J783" s="4"/>
      <c r="K783" s="68"/>
      <c r="L783" s="8"/>
      <c r="M783" s="6"/>
      <c r="N783" s="6"/>
      <c r="O783" s="7"/>
      <c r="P783" s="8"/>
      <c r="Q783" s="85"/>
    </row>
    <row r="784" spans="1:17" ht="50.1" customHeight="1" x14ac:dyDescent="0.2">
      <c r="A784" s="2"/>
      <c r="B784" s="3"/>
      <c r="C784" s="3"/>
      <c r="D784" s="24"/>
      <c r="E784" s="3"/>
      <c r="F784" s="3"/>
      <c r="G784" s="67"/>
      <c r="H784" s="7"/>
      <c r="I784" s="24"/>
      <c r="J784" s="4"/>
      <c r="K784" s="68"/>
      <c r="L784" s="8"/>
      <c r="M784" s="6"/>
      <c r="N784" s="6"/>
      <c r="O784" s="7"/>
      <c r="P784" s="8"/>
      <c r="Q784" s="85"/>
    </row>
    <row r="785" spans="1:17" ht="50.1" customHeight="1" x14ac:dyDescent="0.2">
      <c r="A785" s="2"/>
      <c r="B785" s="3"/>
      <c r="C785" s="3"/>
      <c r="D785" s="24"/>
      <c r="E785" s="3"/>
      <c r="F785" s="3"/>
      <c r="G785" s="67"/>
      <c r="H785" s="7"/>
      <c r="I785" s="24"/>
      <c r="J785" s="4"/>
      <c r="K785" s="68"/>
      <c r="L785" s="8"/>
      <c r="M785" s="6"/>
      <c r="N785" s="6"/>
      <c r="O785" s="7"/>
      <c r="P785" s="8"/>
      <c r="Q785" s="85"/>
    </row>
    <row r="786" spans="1:17" ht="50.1" customHeight="1" x14ac:dyDescent="0.2">
      <c r="A786" s="2"/>
      <c r="B786" s="3"/>
      <c r="C786" s="3"/>
      <c r="D786" s="24"/>
      <c r="E786" s="3"/>
      <c r="F786" s="3"/>
      <c r="G786" s="67"/>
      <c r="H786" s="7"/>
      <c r="I786" s="24"/>
      <c r="J786" s="4"/>
      <c r="K786" s="68"/>
      <c r="L786" s="8"/>
      <c r="M786" s="6"/>
      <c r="N786" s="6"/>
      <c r="O786" s="7"/>
      <c r="P786" s="8"/>
      <c r="Q786" s="85"/>
    </row>
    <row r="787" spans="1:17" ht="50.1" customHeight="1" x14ac:dyDescent="0.2">
      <c r="A787" s="2"/>
      <c r="B787" s="3"/>
      <c r="C787" s="3"/>
      <c r="D787" s="24"/>
      <c r="E787" s="3"/>
      <c r="F787" s="3"/>
      <c r="G787" s="67"/>
      <c r="H787" s="7"/>
      <c r="I787" s="24"/>
      <c r="J787" s="4"/>
      <c r="K787" s="68"/>
      <c r="L787" s="8"/>
      <c r="M787" s="6"/>
      <c r="N787" s="6"/>
      <c r="O787" s="7"/>
      <c r="P787" s="8"/>
      <c r="Q787" s="85"/>
    </row>
    <row r="788" spans="1:17" ht="50.1" customHeight="1" x14ac:dyDescent="0.2">
      <c r="A788" s="2"/>
      <c r="B788" s="3"/>
      <c r="C788" s="3"/>
      <c r="D788" s="24"/>
      <c r="E788" s="3"/>
      <c r="F788" s="3"/>
      <c r="G788" s="67"/>
      <c r="H788" s="7"/>
      <c r="I788" s="24"/>
      <c r="J788" s="4"/>
      <c r="K788" s="68"/>
      <c r="L788" s="8"/>
      <c r="M788" s="6"/>
      <c r="N788" s="6"/>
      <c r="O788" s="7"/>
      <c r="P788" s="8"/>
      <c r="Q788" s="85"/>
    </row>
    <row r="789" spans="1:17" ht="50.1" customHeight="1" x14ac:dyDescent="0.2">
      <c r="A789" s="2"/>
      <c r="B789" s="3"/>
      <c r="C789" s="3"/>
      <c r="D789" s="24"/>
      <c r="E789" s="3"/>
      <c r="F789" s="3"/>
      <c r="G789" s="67"/>
      <c r="H789" s="7"/>
      <c r="I789" s="24"/>
      <c r="J789" s="4"/>
      <c r="K789" s="68"/>
      <c r="L789" s="8"/>
      <c r="M789" s="6"/>
      <c r="N789" s="6"/>
      <c r="O789" s="7"/>
      <c r="P789" s="8"/>
      <c r="Q789" s="85"/>
    </row>
    <row r="790" spans="1:17" ht="50.1" customHeight="1" x14ac:dyDescent="0.2">
      <c r="A790" s="2"/>
      <c r="B790" s="3"/>
      <c r="C790" s="3"/>
      <c r="D790" s="24"/>
      <c r="E790" s="3"/>
      <c r="F790" s="3"/>
      <c r="G790" s="67"/>
      <c r="H790" s="7"/>
      <c r="I790" s="24"/>
      <c r="J790" s="4"/>
      <c r="K790" s="68"/>
      <c r="L790" s="8"/>
      <c r="M790" s="6"/>
      <c r="N790" s="6"/>
      <c r="O790" s="7"/>
      <c r="P790" s="8"/>
      <c r="Q790" s="85"/>
    </row>
    <row r="791" spans="1:17" ht="50.1" customHeight="1" x14ac:dyDescent="0.2">
      <c r="A791" s="2"/>
      <c r="B791" s="3"/>
      <c r="C791" s="3"/>
      <c r="D791" s="24"/>
      <c r="E791" s="3"/>
      <c r="F791" s="3"/>
      <c r="G791" s="67"/>
      <c r="H791" s="7"/>
      <c r="I791" s="24"/>
      <c r="J791" s="4"/>
      <c r="K791" s="68"/>
      <c r="L791" s="8"/>
      <c r="M791" s="6"/>
      <c r="N791" s="6"/>
      <c r="O791" s="7"/>
      <c r="P791" s="8"/>
      <c r="Q791" s="85"/>
    </row>
    <row r="792" spans="1:17" ht="50.1" customHeight="1" x14ac:dyDescent="0.2">
      <c r="A792" s="2"/>
      <c r="B792" s="3"/>
      <c r="C792" s="3"/>
      <c r="D792" s="24"/>
      <c r="E792" s="3"/>
      <c r="F792" s="3"/>
      <c r="G792" s="67"/>
      <c r="H792" s="7"/>
      <c r="I792" s="24"/>
      <c r="J792" s="4"/>
      <c r="K792" s="68"/>
      <c r="L792" s="8"/>
      <c r="M792" s="6"/>
      <c r="N792" s="6"/>
      <c r="O792" s="7"/>
      <c r="P792" s="8"/>
      <c r="Q792" s="85"/>
    </row>
    <row r="793" spans="1:17" ht="50.1" customHeight="1" x14ac:dyDescent="0.2">
      <c r="A793" s="2"/>
      <c r="B793" s="3"/>
      <c r="C793" s="3"/>
      <c r="D793" s="24"/>
      <c r="E793" s="3"/>
      <c r="F793" s="3"/>
      <c r="G793" s="67"/>
      <c r="H793" s="7"/>
      <c r="I793" s="24"/>
      <c r="J793" s="4"/>
      <c r="K793" s="68"/>
      <c r="L793" s="8"/>
      <c r="M793" s="6"/>
      <c r="N793" s="6"/>
      <c r="O793" s="7"/>
      <c r="P793" s="8"/>
      <c r="Q793" s="85"/>
    </row>
    <row r="794" spans="1:17" ht="50.1" customHeight="1" x14ac:dyDescent="0.2">
      <c r="A794" s="2"/>
      <c r="B794" s="3"/>
      <c r="C794" s="3"/>
      <c r="D794" s="24"/>
      <c r="E794" s="3"/>
      <c r="F794" s="3"/>
      <c r="G794" s="67"/>
      <c r="H794" s="7"/>
      <c r="I794" s="24"/>
      <c r="J794" s="4"/>
      <c r="K794" s="68"/>
      <c r="L794" s="8"/>
      <c r="M794" s="6"/>
      <c r="N794" s="6"/>
      <c r="O794" s="7"/>
      <c r="P794" s="8"/>
      <c r="Q794" s="85"/>
    </row>
    <row r="795" spans="1:17" ht="50.1" customHeight="1" x14ac:dyDescent="0.2">
      <c r="A795" s="2"/>
      <c r="B795" s="3"/>
      <c r="C795" s="3"/>
      <c r="D795" s="24"/>
      <c r="E795" s="3"/>
      <c r="F795" s="3"/>
      <c r="G795" s="67"/>
      <c r="H795" s="7"/>
      <c r="I795" s="24"/>
      <c r="J795" s="4"/>
      <c r="K795" s="68"/>
      <c r="L795" s="8"/>
      <c r="M795" s="6"/>
      <c r="N795" s="6"/>
      <c r="O795" s="7"/>
      <c r="P795" s="8"/>
      <c r="Q795" s="85"/>
    </row>
    <row r="796" spans="1:17" ht="50.1" customHeight="1" x14ac:dyDescent="0.2">
      <c r="A796" s="2"/>
      <c r="B796" s="3"/>
      <c r="C796" s="3"/>
      <c r="D796" s="24"/>
      <c r="E796" s="3"/>
      <c r="F796" s="3"/>
      <c r="G796" s="67"/>
      <c r="H796" s="7"/>
      <c r="I796" s="24"/>
      <c r="J796" s="4"/>
      <c r="K796" s="68"/>
      <c r="L796" s="8"/>
      <c r="M796" s="6"/>
      <c r="N796" s="6"/>
      <c r="O796" s="7"/>
      <c r="P796" s="8"/>
      <c r="Q796" s="85"/>
    </row>
    <row r="797" spans="1:17" ht="50.1" customHeight="1" x14ac:dyDescent="0.2">
      <c r="A797" s="2"/>
      <c r="B797" s="3"/>
      <c r="C797" s="3"/>
      <c r="D797" s="24"/>
      <c r="E797" s="3"/>
      <c r="F797" s="3"/>
      <c r="G797" s="67"/>
      <c r="H797" s="7"/>
      <c r="I797" s="24"/>
      <c r="J797" s="4"/>
      <c r="K797" s="68"/>
      <c r="L797" s="8"/>
      <c r="M797" s="6"/>
      <c r="N797" s="6"/>
      <c r="O797" s="7"/>
      <c r="P797" s="8"/>
      <c r="Q797" s="85"/>
    </row>
    <row r="798" spans="1:17" ht="50.1" customHeight="1" x14ac:dyDescent="0.2">
      <c r="A798" s="2"/>
      <c r="B798" s="3"/>
      <c r="C798" s="3"/>
      <c r="D798" s="24"/>
      <c r="E798" s="3"/>
      <c r="F798" s="3"/>
      <c r="G798" s="67"/>
      <c r="H798" s="7"/>
      <c r="I798" s="24"/>
      <c r="J798" s="4"/>
      <c r="K798" s="68"/>
      <c r="L798" s="8"/>
      <c r="M798" s="6"/>
      <c r="N798" s="6"/>
      <c r="O798" s="7"/>
      <c r="P798" s="8"/>
      <c r="Q798" s="85"/>
    </row>
    <row r="799" spans="1:17" ht="50.1" customHeight="1" x14ac:dyDescent="0.2">
      <c r="A799" s="2"/>
      <c r="B799" s="3"/>
      <c r="C799" s="3"/>
      <c r="D799" s="24"/>
      <c r="E799" s="3"/>
      <c r="F799" s="3"/>
      <c r="G799" s="67"/>
      <c r="H799" s="7"/>
      <c r="I799" s="24"/>
      <c r="J799" s="4"/>
      <c r="K799" s="68"/>
      <c r="L799" s="8"/>
      <c r="M799" s="6"/>
      <c r="N799" s="6"/>
      <c r="O799" s="7"/>
      <c r="P799" s="8"/>
      <c r="Q799" s="85"/>
    </row>
    <row r="800" spans="1:17" ht="50.1" customHeight="1" x14ac:dyDescent="0.2">
      <c r="A800" s="2"/>
      <c r="B800" s="3"/>
      <c r="C800" s="3"/>
      <c r="D800" s="24"/>
      <c r="E800" s="3"/>
      <c r="F800" s="3"/>
      <c r="G800" s="67"/>
      <c r="H800" s="7"/>
      <c r="I800" s="24"/>
      <c r="J800" s="4"/>
      <c r="K800" s="68"/>
      <c r="L800" s="8"/>
      <c r="M800" s="6"/>
      <c r="N800" s="6"/>
      <c r="O800" s="7"/>
      <c r="P800" s="8"/>
      <c r="Q800" s="85"/>
    </row>
    <row r="801" spans="1:17" ht="50.1" customHeight="1" x14ac:dyDescent="0.2">
      <c r="A801" s="2"/>
      <c r="B801" s="3"/>
      <c r="C801" s="3"/>
      <c r="D801" s="24"/>
      <c r="E801" s="3"/>
      <c r="F801" s="3"/>
      <c r="G801" s="67"/>
      <c r="H801" s="7"/>
      <c r="I801" s="24"/>
      <c r="J801" s="4"/>
      <c r="K801" s="68"/>
      <c r="L801" s="8"/>
      <c r="M801" s="6"/>
      <c r="N801" s="6"/>
      <c r="O801" s="7"/>
      <c r="P801" s="8"/>
      <c r="Q801" s="85"/>
    </row>
    <row r="802" spans="1:17" ht="50.1" customHeight="1" x14ac:dyDescent="0.2">
      <c r="A802" s="2"/>
      <c r="B802" s="3"/>
      <c r="C802" s="3"/>
      <c r="D802" s="24"/>
      <c r="E802" s="3"/>
      <c r="F802" s="3"/>
      <c r="G802" s="67"/>
      <c r="H802" s="7"/>
      <c r="I802" s="24"/>
      <c r="J802" s="4"/>
      <c r="K802" s="68"/>
      <c r="L802" s="8"/>
      <c r="M802" s="6"/>
      <c r="N802" s="6"/>
      <c r="O802" s="7"/>
      <c r="P802" s="8"/>
      <c r="Q802" s="85"/>
    </row>
    <row r="803" spans="1:17" ht="50.1" customHeight="1" x14ac:dyDescent="0.2">
      <c r="A803" s="2"/>
      <c r="B803" s="3"/>
      <c r="C803" s="3"/>
      <c r="D803" s="24"/>
      <c r="E803" s="3"/>
      <c r="F803" s="3"/>
      <c r="G803" s="67"/>
      <c r="H803" s="7"/>
      <c r="I803" s="24"/>
      <c r="J803" s="4"/>
      <c r="K803" s="68"/>
      <c r="L803" s="8"/>
      <c r="M803" s="6"/>
      <c r="N803" s="6"/>
      <c r="O803" s="7"/>
      <c r="P803" s="8"/>
      <c r="Q803" s="85"/>
    </row>
    <row r="804" spans="1:17" ht="50.1" customHeight="1" x14ac:dyDescent="0.2">
      <c r="A804" s="2"/>
      <c r="B804" s="3"/>
      <c r="C804" s="3"/>
      <c r="D804" s="24"/>
      <c r="E804" s="3"/>
      <c r="F804" s="3"/>
      <c r="G804" s="67"/>
      <c r="H804" s="7"/>
      <c r="I804" s="24"/>
      <c r="J804" s="4"/>
      <c r="K804" s="68"/>
      <c r="L804" s="8"/>
      <c r="M804" s="6"/>
      <c r="N804" s="6"/>
      <c r="O804" s="7"/>
      <c r="P804" s="8"/>
      <c r="Q804" s="85"/>
    </row>
    <row r="805" spans="1:17" ht="50.1" customHeight="1" x14ac:dyDescent="0.2">
      <c r="A805" s="2"/>
      <c r="B805" s="3"/>
      <c r="C805" s="3"/>
      <c r="D805" s="24"/>
      <c r="E805" s="3"/>
      <c r="F805" s="3"/>
      <c r="G805" s="67"/>
      <c r="H805" s="7"/>
      <c r="I805" s="24"/>
      <c r="J805" s="4"/>
      <c r="K805" s="68"/>
      <c r="L805" s="8"/>
      <c r="M805" s="6"/>
      <c r="N805" s="6"/>
      <c r="O805" s="7"/>
      <c r="P805" s="8"/>
      <c r="Q805" s="85"/>
    </row>
    <row r="806" spans="1:17" ht="50.1" customHeight="1" x14ac:dyDescent="0.2">
      <c r="A806" s="2"/>
      <c r="B806" s="3"/>
      <c r="C806" s="3"/>
      <c r="D806" s="24"/>
      <c r="E806" s="3"/>
      <c r="F806" s="3"/>
      <c r="G806" s="67"/>
      <c r="H806" s="7"/>
      <c r="I806" s="24"/>
      <c r="J806" s="4"/>
      <c r="K806" s="68"/>
      <c r="L806" s="8"/>
      <c r="M806" s="6"/>
      <c r="N806" s="6"/>
      <c r="O806" s="7"/>
      <c r="P806" s="8"/>
      <c r="Q806" s="85"/>
    </row>
    <row r="807" spans="1:17" ht="50.1" customHeight="1" x14ac:dyDescent="0.2">
      <c r="A807" s="2"/>
      <c r="B807" s="3"/>
      <c r="C807" s="3"/>
      <c r="D807" s="24"/>
      <c r="E807" s="3"/>
      <c r="F807" s="3"/>
      <c r="G807" s="67"/>
      <c r="H807" s="7"/>
      <c r="I807" s="24"/>
      <c r="J807" s="4"/>
      <c r="K807" s="68"/>
      <c r="L807" s="8"/>
      <c r="M807" s="6"/>
      <c r="N807" s="6"/>
      <c r="O807" s="7"/>
      <c r="P807" s="8"/>
      <c r="Q807" s="85"/>
    </row>
    <row r="808" spans="1:17" ht="50.1" customHeight="1" x14ac:dyDescent="0.2">
      <c r="A808" s="2"/>
      <c r="B808" s="3"/>
      <c r="C808" s="3"/>
      <c r="D808" s="24"/>
      <c r="E808" s="3"/>
      <c r="F808" s="3"/>
      <c r="G808" s="67"/>
      <c r="H808" s="7"/>
      <c r="I808" s="24"/>
      <c r="J808" s="4"/>
      <c r="K808" s="68"/>
      <c r="L808" s="8"/>
      <c r="M808" s="6"/>
      <c r="N808" s="6"/>
      <c r="O808" s="7"/>
      <c r="P808" s="8"/>
      <c r="Q808" s="85"/>
    </row>
    <row r="809" spans="1:17" ht="50.1" customHeight="1" x14ac:dyDescent="0.2">
      <c r="A809" s="2"/>
      <c r="B809" s="3"/>
      <c r="C809" s="3"/>
      <c r="D809" s="24"/>
      <c r="E809" s="3"/>
      <c r="F809" s="3"/>
      <c r="G809" s="67"/>
      <c r="H809" s="7"/>
      <c r="I809" s="24"/>
      <c r="J809" s="4"/>
      <c r="K809" s="68"/>
      <c r="L809" s="8"/>
      <c r="M809" s="6"/>
      <c r="N809" s="6"/>
      <c r="O809" s="7"/>
      <c r="P809" s="8"/>
      <c r="Q809" s="85"/>
    </row>
    <row r="810" spans="1:17" ht="50.1" customHeight="1" x14ac:dyDescent="0.2">
      <c r="A810" s="2"/>
      <c r="B810" s="3"/>
      <c r="C810" s="3"/>
      <c r="D810" s="24"/>
      <c r="E810" s="3"/>
      <c r="F810" s="3"/>
      <c r="G810" s="67"/>
      <c r="H810" s="7"/>
      <c r="I810" s="24"/>
      <c r="J810" s="4"/>
      <c r="K810" s="68"/>
      <c r="L810" s="8"/>
      <c r="M810" s="6"/>
      <c r="N810" s="6"/>
      <c r="O810" s="7"/>
      <c r="P810" s="8"/>
      <c r="Q810" s="85"/>
    </row>
    <row r="811" spans="1:17" ht="50.1" customHeight="1" x14ac:dyDescent="0.2">
      <c r="A811" s="2"/>
      <c r="B811" s="3"/>
      <c r="C811" s="3"/>
      <c r="D811" s="24"/>
      <c r="E811" s="3"/>
      <c r="F811" s="3"/>
      <c r="G811" s="67"/>
      <c r="H811" s="7"/>
      <c r="I811" s="24"/>
      <c r="J811" s="4"/>
      <c r="K811" s="68"/>
      <c r="L811" s="8"/>
      <c r="M811" s="6"/>
      <c r="N811" s="6"/>
      <c r="O811" s="7"/>
      <c r="P811" s="8"/>
      <c r="Q811" s="85"/>
    </row>
    <row r="812" spans="1:17" ht="50.1" customHeight="1" x14ac:dyDescent="0.2">
      <c r="A812" s="2"/>
      <c r="B812" s="3"/>
      <c r="C812" s="3"/>
      <c r="D812" s="24"/>
      <c r="E812" s="3"/>
      <c r="F812" s="3"/>
      <c r="G812" s="67"/>
      <c r="H812" s="7"/>
      <c r="I812" s="24"/>
      <c r="J812" s="4"/>
      <c r="K812" s="68"/>
      <c r="L812" s="8"/>
      <c r="M812" s="6"/>
      <c r="N812" s="6"/>
      <c r="O812" s="7"/>
      <c r="P812" s="8"/>
      <c r="Q812" s="85"/>
    </row>
    <row r="813" spans="1:17" ht="50.1" customHeight="1" x14ac:dyDescent="0.2">
      <c r="A813" s="2"/>
      <c r="B813" s="3"/>
      <c r="C813" s="3"/>
      <c r="D813" s="24"/>
      <c r="E813" s="3"/>
      <c r="F813" s="3"/>
      <c r="G813" s="67"/>
      <c r="H813" s="7"/>
      <c r="I813" s="24"/>
      <c r="J813" s="4"/>
      <c r="K813" s="68"/>
      <c r="L813" s="8"/>
      <c r="M813" s="6"/>
      <c r="N813" s="6"/>
      <c r="O813" s="7"/>
      <c r="P813" s="8"/>
      <c r="Q813" s="85"/>
    </row>
    <row r="814" spans="1:17" ht="50.1" customHeight="1" x14ac:dyDescent="0.2">
      <c r="A814" s="2"/>
      <c r="B814" s="3"/>
      <c r="C814" s="3"/>
      <c r="D814" s="24"/>
      <c r="E814" s="3"/>
      <c r="F814" s="3"/>
      <c r="G814" s="67"/>
      <c r="H814" s="7"/>
      <c r="I814" s="24"/>
      <c r="J814" s="4"/>
      <c r="K814" s="68"/>
      <c r="L814" s="8"/>
      <c r="M814" s="6"/>
      <c r="N814" s="6"/>
      <c r="O814" s="7"/>
      <c r="P814" s="8"/>
      <c r="Q814" s="85"/>
    </row>
    <row r="815" spans="1:17" ht="50.1" customHeight="1" x14ac:dyDescent="0.2">
      <c r="A815" s="2"/>
      <c r="B815" s="3"/>
      <c r="C815" s="3"/>
      <c r="D815" s="24"/>
      <c r="E815" s="3"/>
      <c r="F815" s="3"/>
      <c r="G815" s="67"/>
      <c r="H815" s="7"/>
      <c r="I815" s="24"/>
      <c r="J815" s="4"/>
      <c r="K815" s="68"/>
      <c r="L815" s="8"/>
      <c r="M815" s="6"/>
      <c r="N815" s="6"/>
      <c r="O815" s="7"/>
      <c r="P815" s="8"/>
      <c r="Q815" s="85"/>
    </row>
    <row r="816" spans="1:17" ht="50.1" customHeight="1" x14ac:dyDescent="0.2">
      <c r="A816" s="2"/>
      <c r="B816" s="3"/>
      <c r="C816" s="3"/>
      <c r="D816" s="24"/>
      <c r="E816" s="3"/>
      <c r="F816" s="3"/>
      <c r="G816" s="67"/>
      <c r="H816" s="7"/>
      <c r="I816" s="24"/>
      <c r="J816" s="4"/>
      <c r="K816" s="68"/>
      <c r="L816" s="8"/>
      <c r="M816" s="6"/>
      <c r="N816" s="6"/>
      <c r="O816" s="7"/>
      <c r="P816" s="8"/>
      <c r="Q816" s="85"/>
    </row>
    <row r="817" spans="1:17" ht="50.1" customHeight="1" x14ac:dyDescent="0.2">
      <c r="A817" s="2"/>
      <c r="B817" s="3"/>
      <c r="C817" s="3"/>
      <c r="D817" s="24"/>
      <c r="E817" s="3"/>
      <c r="F817" s="3"/>
      <c r="G817" s="67"/>
      <c r="H817" s="7"/>
      <c r="I817" s="24"/>
      <c r="J817" s="4"/>
      <c r="K817" s="68"/>
      <c r="L817" s="8"/>
      <c r="M817" s="6"/>
      <c r="N817" s="6"/>
      <c r="O817" s="7"/>
      <c r="P817" s="8"/>
      <c r="Q817" s="85"/>
    </row>
    <row r="818" spans="1:17" ht="50.1" customHeight="1" x14ac:dyDescent="0.2">
      <c r="A818" s="2"/>
      <c r="B818" s="3"/>
      <c r="C818" s="3"/>
      <c r="D818" s="24"/>
      <c r="E818" s="3"/>
      <c r="F818" s="3"/>
      <c r="G818" s="67"/>
      <c r="H818" s="7"/>
      <c r="I818" s="24"/>
      <c r="J818" s="4"/>
      <c r="K818" s="68"/>
      <c r="L818" s="8"/>
      <c r="M818" s="6"/>
      <c r="N818" s="6"/>
      <c r="O818" s="7"/>
      <c r="P818" s="8"/>
      <c r="Q818" s="85"/>
    </row>
    <row r="819" spans="1:17" ht="50.1" customHeight="1" x14ac:dyDescent="0.2">
      <c r="A819" s="2"/>
      <c r="B819" s="3"/>
      <c r="C819" s="3"/>
      <c r="D819" s="24"/>
      <c r="E819" s="3"/>
      <c r="F819" s="3"/>
      <c r="G819" s="67"/>
      <c r="H819" s="7"/>
      <c r="I819" s="24"/>
      <c r="J819" s="4"/>
      <c r="K819" s="68"/>
      <c r="L819" s="8"/>
      <c r="M819" s="6"/>
      <c r="N819" s="6"/>
      <c r="O819" s="7"/>
      <c r="P819" s="8"/>
      <c r="Q819" s="85"/>
    </row>
    <row r="820" spans="1:17" ht="50.1" customHeight="1" x14ac:dyDescent="0.2">
      <c r="A820" s="2"/>
      <c r="B820" s="3"/>
      <c r="C820" s="3"/>
      <c r="D820" s="24"/>
      <c r="E820" s="3"/>
      <c r="F820" s="3"/>
      <c r="G820" s="67"/>
      <c r="H820" s="7"/>
      <c r="I820" s="24"/>
      <c r="J820" s="4"/>
      <c r="K820" s="68"/>
      <c r="L820" s="8"/>
      <c r="M820" s="6"/>
      <c r="N820" s="6"/>
      <c r="O820" s="7"/>
      <c r="P820" s="8"/>
      <c r="Q820" s="85"/>
    </row>
    <row r="821" spans="1:17" ht="50.1" customHeight="1" x14ac:dyDescent="0.2">
      <c r="A821" s="2"/>
      <c r="B821" s="3"/>
      <c r="C821" s="3"/>
      <c r="D821" s="24"/>
      <c r="E821" s="3"/>
      <c r="F821" s="3"/>
      <c r="G821" s="67"/>
      <c r="H821" s="7"/>
      <c r="I821" s="24"/>
      <c r="J821" s="4"/>
      <c r="K821" s="68"/>
      <c r="L821" s="8"/>
      <c r="M821" s="6"/>
      <c r="N821" s="6"/>
      <c r="O821" s="7"/>
      <c r="P821" s="8"/>
      <c r="Q821" s="85"/>
    </row>
    <row r="822" spans="1:17" ht="50.1" customHeight="1" x14ac:dyDescent="0.2">
      <c r="A822" s="2"/>
      <c r="B822" s="3"/>
      <c r="C822" s="3"/>
      <c r="D822" s="24"/>
      <c r="E822" s="3"/>
      <c r="F822" s="3"/>
      <c r="G822" s="67"/>
      <c r="H822" s="7"/>
      <c r="I822" s="24"/>
      <c r="J822" s="4"/>
      <c r="K822" s="68"/>
      <c r="L822" s="8"/>
      <c r="M822" s="6"/>
      <c r="N822" s="6"/>
      <c r="O822" s="7"/>
      <c r="P822" s="8"/>
      <c r="Q822" s="85"/>
    </row>
    <row r="823" spans="1:17" ht="50.1" customHeight="1" x14ac:dyDescent="0.2">
      <c r="A823" s="2"/>
      <c r="B823" s="3"/>
      <c r="C823" s="3"/>
      <c r="D823" s="24"/>
      <c r="E823" s="3"/>
      <c r="F823" s="3"/>
      <c r="G823" s="67"/>
      <c r="H823" s="7"/>
      <c r="I823" s="24"/>
      <c r="J823" s="4"/>
      <c r="K823" s="68"/>
      <c r="L823" s="8"/>
      <c r="M823" s="6"/>
      <c r="N823" s="6"/>
      <c r="O823" s="7"/>
      <c r="P823" s="8"/>
      <c r="Q823" s="85"/>
    </row>
    <row r="824" spans="1:17" ht="50.1" customHeight="1" x14ac:dyDescent="0.2">
      <c r="A824" s="2"/>
      <c r="B824" s="3"/>
      <c r="C824" s="3"/>
      <c r="D824" s="24"/>
      <c r="E824" s="3"/>
      <c r="F824" s="3"/>
      <c r="G824" s="67"/>
      <c r="H824" s="7"/>
      <c r="I824" s="24"/>
      <c r="J824" s="4"/>
      <c r="K824" s="68"/>
      <c r="L824" s="8"/>
      <c r="M824" s="6"/>
      <c r="N824" s="6"/>
      <c r="O824" s="7"/>
      <c r="P824" s="8"/>
      <c r="Q824" s="85"/>
    </row>
    <row r="825" spans="1:17" ht="50.1" customHeight="1" x14ac:dyDescent="0.2">
      <c r="A825" s="2"/>
      <c r="B825" s="3"/>
      <c r="C825" s="3"/>
      <c r="D825" s="24"/>
      <c r="E825" s="3"/>
      <c r="F825" s="3"/>
      <c r="G825" s="67"/>
      <c r="H825" s="7"/>
      <c r="I825" s="24"/>
      <c r="J825" s="4"/>
      <c r="K825" s="68"/>
      <c r="L825" s="8"/>
      <c r="M825" s="6"/>
      <c r="N825" s="6"/>
      <c r="O825" s="7"/>
      <c r="P825" s="8"/>
      <c r="Q825" s="85"/>
    </row>
    <row r="826" spans="1:17" ht="50.1" customHeight="1" x14ac:dyDescent="0.2">
      <c r="A826" s="2"/>
      <c r="B826" s="3"/>
      <c r="C826" s="3"/>
      <c r="D826" s="24"/>
      <c r="E826" s="3"/>
      <c r="F826" s="3"/>
      <c r="G826" s="67"/>
      <c r="H826" s="7"/>
      <c r="I826" s="24"/>
      <c r="J826" s="4"/>
      <c r="K826" s="68"/>
      <c r="L826" s="8"/>
      <c r="M826" s="6"/>
      <c r="N826" s="6"/>
      <c r="O826" s="7"/>
      <c r="P826" s="8"/>
      <c r="Q826" s="85"/>
    </row>
    <row r="827" spans="1:17" ht="50.1" customHeight="1" x14ac:dyDescent="0.2">
      <c r="A827" s="2"/>
      <c r="B827" s="3"/>
      <c r="C827" s="3"/>
      <c r="D827" s="24"/>
      <c r="E827" s="3"/>
      <c r="F827" s="3"/>
      <c r="G827" s="67"/>
      <c r="H827" s="7"/>
      <c r="I827" s="24"/>
      <c r="J827" s="4"/>
      <c r="K827" s="68"/>
      <c r="L827" s="8"/>
      <c r="M827" s="6"/>
      <c r="N827" s="6"/>
      <c r="O827" s="7"/>
      <c r="P827" s="8"/>
      <c r="Q827" s="85"/>
    </row>
    <row r="828" spans="1:17" ht="50.1" customHeight="1" x14ac:dyDescent="0.2">
      <c r="A828" s="2"/>
      <c r="B828" s="3"/>
      <c r="C828" s="3"/>
      <c r="D828" s="24"/>
      <c r="E828" s="3"/>
      <c r="F828" s="3"/>
      <c r="G828" s="67"/>
      <c r="H828" s="7"/>
      <c r="I828" s="24"/>
      <c r="J828" s="4"/>
      <c r="K828" s="68"/>
      <c r="L828" s="8"/>
      <c r="M828" s="6"/>
      <c r="N828" s="6"/>
      <c r="O828" s="7"/>
      <c r="P828" s="8"/>
      <c r="Q828" s="85"/>
    </row>
    <row r="829" spans="1:17" ht="50.1" customHeight="1" x14ac:dyDescent="0.2">
      <c r="A829" s="2"/>
      <c r="B829" s="3"/>
      <c r="C829" s="3"/>
      <c r="D829" s="24"/>
      <c r="E829" s="3"/>
      <c r="F829" s="3"/>
      <c r="G829" s="67"/>
      <c r="H829" s="7"/>
      <c r="I829" s="24"/>
      <c r="J829" s="4"/>
      <c r="K829" s="68"/>
      <c r="L829" s="8"/>
      <c r="M829" s="6"/>
      <c r="N829" s="6"/>
      <c r="O829" s="7"/>
      <c r="P829" s="8"/>
      <c r="Q829" s="85"/>
    </row>
    <row r="830" spans="1:17" ht="50.1" customHeight="1" x14ac:dyDescent="0.2">
      <c r="A830" s="2"/>
      <c r="B830" s="3"/>
      <c r="C830" s="3"/>
      <c r="D830" s="24"/>
      <c r="E830" s="3"/>
      <c r="F830" s="3"/>
      <c r="G830" s="67"/>
      <c r="H830" s="7"/>
      <c r="I830" s="24"/>
      <c r="J830" s="4"/>
      <c r="K830" s="68"/>
      <c r="L830" s="8"/>
      <c r="M830" s="6"/>
      <c r="N830" s="6"/>
      <c r="O830" s="7"/>
      <c r="P830" s="8"/>
      <c r="Q830" s="85"/>
    </row>
    <row r="831" spans="1:17" ht="50.1" customHeight="1" x14ac:dyDescent="0.2">
      <c r="A831" s="2"/>
      <c r="B831" s="3"/>
      <c r="C831" s="3"/>
      <c r="D831" s="24"/>
      <c r="E831" s="3"/>
      <c r="F831" s="3"/>
      <c r="G831" s="67"/>
      <c r="H831" s="7"/>
      <c r="I831" s="24"/>
      <c r="J831" s="4"/>
      <c r="K831" s="68"/>
      <c r="L831" s="8"/>
      <c r="M831" s="6"/>
      <c r="N831" s="6"/>
      <c r="O831" s="7"/>
      <c r="P831" s="8"/>
      <c r="Q831" s="85"/>
    </row>
    <row r="832" spans="1:17" ht="50.1" customHeight="1" x14ac:dyDescent="0.2">
      <c r="A832" s="2"/>
      <c r="B832" s="3"/>
      <c r="C832" s="3"/>
      <c r="D832" s="24"/>
      <c r="E832" s="3"/>
      <c r="F832" s="3"/>
      <c r="G832" s="67"/>
      <c r="H832" s="7"/>
      <c r="I832" s="24"/>
      <c r="J832" s="4"/>
      <c r="K832" s="68"/>
      <c r="L832" s="8"/>
      <c r="M832" s="6"/>
      <c r="N832" s="6"/>
      <c r="O832" s="7"/>
      <c r="P832" s="8"/>
      <c r="Q832" s="85"/>
    </row>
    <row r="833" spans="1:17" ht="50.1" customHeight="1" x14ac:dyDescent="0.2">
      <c r="A833" s="2"/>
      <c r="B833" s="3"/>
      <c r="C833" s="3"/>
      <c r="D833" s="24"/>
      <c r="E833" s="3"/>
      <c r="F833" s="3"/>
      <c r="G833" s="67"/>
      <c r="H833" s="7"/>
      <c r="I833" s="24"/>
      <c r="J833" s="4"/>
      <c r="K833" s="68"/>
      <c r="L833" s="8"/>
      <c r="M833" s="6"/>
      <c r="N833" s="6"/>
      <c r="O833" s="7"/>
      <c r="P833" s="8"/>
      <c r="Q833" s="85"/>
    </row>
    <row r="834" spans="1:17" ht="50.1" customHeight="1" x14ac:dyDescent="0.2">
      <c r="A834" s="2"/>
      <c r="B834" s="3"/>
      <c r="C834" s="3"/>
      <c r="D834" s="24"/>
      <c r="E834" s="3"/>
      <c r="F834" s="3"/>
      <c r="G834" s="67"/>
      <c r="H834" s="7"/>
      <c r="I834" s="24"/>
      <c r="J834" s="4"/>
      <c r="K834" s="68"/>
      <c r="L834" s="8"/>
      <c r="M834" s="6"/>
      <c r="N834" s="6"/>
      <c r="O834" s="7"/>
      <c r="P834" s="8"/>
      <c r="Q834" s="85"/>
    </row>
    <row r="835" spans="1:17" ht="50.1" customHeight="1" x14ac:dyDescent="0.2">
      <c r="A835" s="2"/>
      <c r="B835" s="3"/>
      <c r="C835" s="3"/>
      <c r="D835" s="24"/>
      <c r="E835" s="3"/>
      <c r="F835" s="3"/>
      <c r="G835" s="67"/>
      <c r="H835" s="7"/>
      <c r="I835" s="24"/>
      <c r="J835" s="4"/>
      <c r="K835" s="68"/>
      <c r="L835" s="8"/>
      <c r="M835" s="6"/>
      <c r="N835" s="6"/>
      <c r="O835" s="7"/>
      <c r="P835" s="8"/>
      <c r="Q835" s="85"/>
    </row>
    <row r="836" spans="1:17" ht="50.1" customHeight="1" x14ac:dyDescent="0.2">
      <c r="A836" s="2"/>
      <c r="B836" s="3"/>
      <c r="C836" s="3"/>
      <c r="D836" s="24"/>
      <c r="E836" s="3"/>
      <c r="F836" s="3"/>
      <c r="G836" s="67"/>
      <c r="H836" s="7"/>
      <c r="I836" s="24"/>
      <c r="J836" s="4"/>
      <c r="K836" s="68"/>
      <c r="L836" s="8"/>
      <c r="M836" s="6"/>
      <c r="N836" s="6"/>
      <c r="O836" s="7"/>
      <c r="P836" s="8"/>
      <c r="Q836" s="85"/>
    </row>
    <row r="837" spans="1:17" ht="50.1" customHeight="1" x14ac:dyDescent="0.2">
      <c r="A837" s="2"/>
      <c r="B837" s="3"/>
      <c r="C837" s="3"/>
      <c r="D837" s="24"/>
      <c r="E837" s="3"/>
      <c r="F837" s="3"/>
      <c r="G837" s="67"/>
      <c r="H837" s="7"/>
      <c r="I837" s="24"/>
      <c r="J837" s="4"/>
      <c r="K837" s="68"/>
      <c r="L837" s="8"/>
      <c r="M837" s="6"/>
      <c r="N837" s="6"/>
      <c r="O837" s="7"/>
      <c r="P837" s="8"/>
      <c r="Q837" s="85"/>
    </row>
    <row r="838" spans="1:17" ht="50.1" customHeight="1" x14ac:dyDescent="0.2">
      <c r="A838" s="2"/>
      <c r="B838" s="3"/>
      <c r="C838" s="3"/>
      <c r="D838" s="24"/>
      <c r="E838" s="3"/>
      <c r="F838" s="3"/>
      <c r="G838" s="67"/>
      <c r="H838" s="7"/>
      <c r="I838" s="24"/>
      <c r="J838" s="4"/>
      <c r="K838" s="68"/>
      <c r="L838" s="8"/>
      <c r="M838" s="6"/>
      <c r="N838" s="6"/>
      <c r="O838" s="7"/>
      <c r="P838" s="8"/>
      <c r="Q838" s="85"/>
    </row>
    <row r="839" spans="1:17" ht="50.1" customHeight="1" x14ac:dyDescent="0.2">
      <c r="A839" s="2"/>
      <c r="B839" s="3"/>
      <c r="C839" s="3"/>
      <c r="D839" s="24"/>
      <c r="E839" s="3"/>
      <c r="F839" s="3"/>
      <c r="G839" s="67"/>
      <c r="H839" s="7"/>
      <c r="I839" s="24"/>
      <c r="J839" s="4"/>
      <c r="K839" s="68"/>
      <c r="L839" s="8"/>
      <c r="M839" s="6"/>
      <c r="N839" s="6"/>
      <c r="O839" s="7"/>
      <c r="P839" s="8"/>
      <c r="Q839" s="85"/>
    </row>
    <row r="840" spans="1:17" ht="50.1" customHeight="1" x14ac:dyDescent="0.2">
      <c r="A840" s="2"/>
      <c r="B840" s="3"/>
      <c r="C840" s="3"/>
      <c r="D840" s="24"/>
      <c r="E840" s="3"/>
      <c r="F840" s="3"/>
      <c r="G840" s="67"/>
      <c r="H840" s="7"/>
      <c r="I840" s="24"/>
      <c r="J840" s="4"/>
      <c r="K840" s="68"/>
      <c r="L840" s="8"/>
      <c r="M840" s="6"/>
      <c r="N840" s="6"/>
      <c r="O840" s="7"/>
      <c r="P840" s="8"/>
      <c r="Q840" s="85"/>
    </row>
    <row r="841" spans="1:17" ht="50.1" customHeight="1" x14ac:dyDescent="0.2">
      <c r="A841" s="2"/>
      <c r="B841" s="3"/>
      <c r="C841" s="3"/>
      <c r="D841" s="24"/>
      <c r="E841" s="3"/>
      <c r="F841" s="3"/>
      <c r="G841" s="67"/>
      <c r="H841" s="7"/>
      <c r="I841" s="24"/>
      <c r="J841" s="4"/>
      <c r="K841" s="68"/>
      <c r="L841" s="8"/>
      <c r="M841" s="6"/>
      <c r="N841" s="6"/>
      <c r="O841" s="7"/>
      <c r="P841" s="8"/>
      <c r="Q841" s="85"/>
    </row>
    <row r="842" spans="1:17" ht="50.1" customHeight="1" x14ac:dyDescent="0.2">
      <c r="A842" s="2"/>
      <c r="B842" s="3"/>
      <c r="C842" s="3"/>
      <c r="D842" s="24"/>
      <c r="E842" s="3"/>
      <c r="F842" s="3"/>
      <c r="G842" s="67"/>
      <c r="H842" s="7"/>
      <c r="I842" s="24"/>
      <c r="J842" s="4"/>
      <c r="K842" s="68"/>
      <c r="L842" s="8"/>
      <c r="M842" s="6"/>
      <c r="N842" s="6"/>
      <c r="O842" s="7"/>
      <c r="P842" s="8"/>
      <c r="Q842" s="85"/>
    </row>
    <row r="843" spans="1:17" ht="50.1" customHeight="1" x14ac:dyDescent="0.2">
      <c r="A843" s="2"/>
      <c r="B843" s="3"/>
      <c r="C843" s="3"/>
      <c r="D843" s="24"/>
      <c r="E843" s="3"/>
      <c r="F843" s="3"/>
      <c r="G843" s="67"/>
      <c r="H843" s="7"/>
      <c r="I843" s="24"/>
      <c r="J843" s="4"/>
      <c r="K843" s="68"/>
      <c r="L843" s="8"/>
      <c r="M843" s="6"/>
      <c r="N843" s="6"/>
      <c r="O843" s="7"/>
      <c r="P843" s="8"/>
      <c r="Q843" s="85"/>
    </row>
    <row r="844" spans="1:17" ht="50.1" customHeight="1" x14ac:dyDescent="0.2">
      <c r="A844" s="2"/>
      <c r="B844" s="3"/>
      <c r="C844" s="3"/>
      <c r="D844" s="24"/>
      <c r="E844" s="3"/>
      <c r="F844" s="3"/>
      <c r="G844" s="67"/>
      <c r="H844" s="7"/>
      <c r="I844" s="24"/>
      <c r="J844" s="4"/>
      <c r="K844" s="68"/>
      <c r="L844" s="8"/>
      <c r="M844" s="6"/>
      <c r="N844" s="6"/>
      <c r="O844" s="7"/>
      <c r="P844" s="8"/>
      <c r="Q844" s="85"/>
    </row>
    <row r="845" spans="1:17" ht="50.1" customHeight="1" x14ac:dyDescent="0.2">
      <c r="A845" s="2"/>
      <c r="B845" s="3"/>
      <c r="C845" s="3"/>
      <c r="D845" s="24"/>
      <c r="E845" s="3"/>
      <c r="F845" s="3"/>
      <c r="G845" s="67"/>
      <c r="H845" s="7"/>
      <c r="I845" s="24"/>
      <c r="J845" s="4"/>
      <c r="K845" s="68"/>
      <c r="L845" s="8"/>
      <c r="M845" s="6"/>
      <c r="N845" s="6"/>
      <c r="O845" s="7"/>
      <c r="P845" s="8"/>
      <c r="Q845" s="85"/>
    </row>
    <row r="846" spans="1:17" ht="50.1" customHeight="1" x14ac:dyDescent="0.2">
      <c r="A846" s="2"/>
      <c r="B846" s="3"/>
      <c r="C846" s="3"/>
      <c r="D846" s="24"/>
      <c r="E846" s="3"/>
      <c r="F846" s="3"/>
      <c r="G846" s="67"/>
      <c r="H846" s="7"/>
      <c r="I846" s="24"/>
      <c r="J846" s="4"/>
      <c r="K846" s="68"/>
      <c r="L846" s="8"/>
      <c r="M846" s="6"/>
      <c r="N846" s="6"/>
      <c r="O846" s="7"/>
      <c r="P846" s="8"/>
      <c r="Q846" s="85"/>
    </row>
    <row r="847" spans="1:17" ht="50.1" customHeight="1" x14ac:dyDescent="0.2">
      <c r="A847" s="2"/>
      <c r="B847" s="3"/>
      <c r="C847" s="3"/>
      <c r="D847" s="24"/>
      <c r="E847" s="3"/>
      <c r="F847" s="3"/>
      <c r="G847" s="67"/>
      <c r="H847" s="7"/>
      <c r="I847" s="24"/>
      <c r="J847" s="4"/>
      <c r="K847" s="68"/>
      <c r="L847" s="8"/>
      <c r="M847" s="6"/>
      <c r="N847" s="6"/>
      <c r="O847" s="7"/>
      <c r="P847" s="8"/>
      <c r="Q847" s="85"/>
    </row>
    <row r="848" spans="1:17" ht="50.1" customHeight="1" x14ac:dyDescent="0.2">
      <c r="A848" s="2"/>
      <c r="B848" s="3"/>
      <c r="C848" s="3"/>
      <c r="D848" s="24"/>
      <c r="E848" s="3"/>
      <c r="F848" s="3"/>
      <c r="G848" s="67"/>
      <c r="H848" s="7"/>
      <c r="I848" s="24"/>
      <c r="J848" s="4"/>
      <c r="K848" s="68"/>
      <c r="L848" s="8"/>
      <c r="M848" s="6"/>
      <c r="N848" s="6"/>
      <c r="O848" s="7"/>
      <c r="P848" s="8"/>
      <c r="Q848" s="85"/>
    </row>
    <row r="849" spans="1:17" ht="50.1" customHeight="1" x14ac:dyDescent="0.2">
      <c r="A849" s="2"/>
      <c r="B849" s="3"/>
      <c r="C849" s="3"/>
      <c r="D849" s="24"/>
      <c r="E849" s="3"/>
      <c r="F849" s="3"/>
      <c r="G849" s="67"/>
      <c r="H849" s="7"/>
      <c r="I849" s="24"/>
      <c r="J849" s="4"/>
      <c r="K849" s="68"/>
      <c r="L849" s="8"/>
      <c r="M849" s="6"/>
      <c r="N849" s="6"/>
      <c r="O849" s="7"/>
      <c r="P849" s="8"/>
      <c r="Q849" s="85"/>
    </row>
    <row r="850" spans="1:17" ht="50.1" customHeight="1" x14ac:dyDescent="0.2">
      <c r="A850" s="2"/>
      <c r="B850" s="3"/>
      <c r="C850" s="3"/>
      <c r="D850" s="24"/>
      <c r="E850" s="3"/>
      <c r="F850" s="3"/>
      <c r="G850" s="67"/>
      <c r="H850" s="7"/>
      <c r="I850" s="24"/>
      <c r="J850" s="4"/>
      <c r="K850" s="68"/>
      <c r="L850" s="8"/>
      <c r="M850" s="6"/>
      <c r="N850" s="6"/>
      <c r="O850" s="7"/>
      <c r="P850" s="8"/>
      <c r="Q850" s="85"/>
    </row>
    <row r="851" spans="1:17" ht="50.1" customHeight="1" x14ac:dyDescent="0.2">
      <c r="A851" s="2"/>
      <c r="B851" s="3"/>
      <c r="C851" s="3"/>
      <c r="D851" s="24"/>
      <c r="E851" s="3"/>
      <c r="F851" s="3"/>
      <c r="G851" s="67"/>
      <c r="H851" s="7"/>
      <c r="I851" s="24"/>
      <c r="J851" s="4"/>
      <c r="K851" s="68"/>
      <c r="L851" s="8"/>
      <c r="M851" s="6"/>
      <c r="N851" s="6"/>
      <c r="O851" s="7"/>
      <c r="P851" s="8"/>
      <c r="Q851" s="85"/>
    </row>
    <row r="852" spans="1:17" ht="50.1" customHeight="1" x14ac:dyDescent="0.2">
      <c r="A852" s="2"/>
      <c r="B852" s="3"/>
      <c r="C852" s="3"/>
      <c r="D852" s="24"/>
      <c r="E852" s="3"/>
      <c r="F852" s="3"/>
      <c r="G852" s="67"/>
      <c r="H852" s="7"/>
      <c r="I852" s="24"/>
      <c r="J852" s="4"/>
      <c r="K852" s="68"/>
      <c r="L852" s="8"/>
      <c r="M852" s="6"/>
      <c r="N852" s="6"/>
      <c r="O852" s="7"/>
      <c r="P852" s="8"/>
      <c r="Q852" s="85"/>
    </row>
    <row r="853" spans="1:17" ht="50.1" customHeight="1" x14ac:dyDescent="0.2">
      <c r="A853" s="2"/>
      <c r="B853" s="3"/>
      <c r="C853" s="3"/>
      <c r="D853" s="24"/>
      <c r="E853" s="3"/>
      <c r="F853" s="3"/>
      <c r="G853" s="67"/>
      <c r="H853" s="7"/>
      <c r="I853" s="24"/>
      <c r="J853" s="4"/>
      <c r="K853" s="68"/>
      <c r="L853" s="8"/>
      <c r="M853" s="6"/>
      <c r="N853" s="6"/>
      <c r="O853" s="7"/>
      <c r="P853" s="8"/>
      <c r="Q853" s="85"/>
    </row>
    <row r="854" spans="1:17" ht="50.1" customHeight="1" x14ac:dyDescent="0.2">
      <c r="A854" s="2"/>
      <c r="B854" s="3"/>
      <c r="C854" s="3"/>
      <c r="D854" s="24"/>
      <c r="E854" s="3"/>
      <c r="F854" s="3"/>
      <c r="G854" s="67"/>
      <c r="H854" s="7"/>
      <c r="I854" s="24"/>
      <c r="J854" s="4"/>
      <c r="K854" s="68"/>
      <c r="L854" s="8"/>
      <c r="M854" s="6"/>
      <c r="N854" s="6"/>
      <c r="O854" s="7"/>
      <c r="P854" s="8"/>
      <c r="Q854" s="85"/>
    </row>
    <row r="855" spans="1:17" ht="50.1" customHeight="1" x14ac:dyDescent="0.2">
      <c r="A855" s="2"/>
      <c r="B855" s="3"/>
      <c r="C855" s="3"/>
      <c r="D855" s="24"/>
      <c r="E855" s="3"/>
      <c r="F855" s="3"/>
      <c r="G855" s="67"/>
      <c r="H855" s="7"/>
      <c r="I855" s="24"/>
      <c r="J855" s="4"/>
      <c r="K855" s="68"/>
      <c r="L855" s="8"/>
      <c r="M855" s="6"/>
      <c r="N855" s="6"/>
      <c r="O855" s="7"/>
      <c r="P855" s="8"/>
      <c r="Q855" s="85"/>
    </row>
    <row r="856" spans="1:17" ht="50.1" customHeight="1" x14ac:dyDescent="0.2">
      <c r="A856" s="2"/>
      <c r="B856" s="3"/>
      <c r="C856" s="3"/>
      <c r="D856" s="24"/>
      <c r="E856" s="3"/>
      <c r="F856" s="3"/>
      <c r="G856" s="67"/>
      <c r="H856" s="7"/>
      <c r="I856" s="24"/>
      <c r="J856" s="4"/>
      <c r="K856" s="68"/>
      <c r="L856" s="8"/>
      <c r="M856" s="6"/>
      <c r="N856" s="6"/>
      <c r="O856" s="7"/>
      <c r="P856" s="8"/>
      <c r="Q856" s="85"/>
    </row>
    <row r="857" spans="1:17" ht="50.1" customHeight="1" x14ac:dyDescent="0.2">
      <c r="A857" s="2"/>
      <c r="B857" s="3"/>
      <c r="C857" s="3"/>
      <c r="D857" s="24"/>
      <c r="E857" s="3"/>
      <c r="F857" s="3"/>
      <c r="G857" s="67"/>
      <c r="H857" s="7"/>
      <c r="I857" s="24"/>
      <c r="J857" s="4"/>
      <c r="K857" s="68"/>
      <c r="L857" s="8"/>
      <c r="M857" s="6"/>
      <c r="N857" s="6"/>
      <c r="O857" s="7"/>
      <c r="P857" s="8"/>
      <c r="Q857" s="85"/>
    </row>
    <row r="858" spans="1:17" ht="50.1" customHeight="1" x14ac:dyDescent="0.2">
      <c r="A858" s="2"/>
      <c r="B858" s="3"/>
      <c r="C858" s="3"/>
      <c r="D858" s="24"/>
      <c r="E858" s="3"/>
      <c r="F858" s="3"/>
      <c r="G858" s="67"/>
      <c r="H858" s="7"/>
      <c r="I858" s="24"/>
      <c r="J858" s="4"/>
      <c r="K858" s="68"/>
      <c r="L858" s="8"/>
      <c r="M858" s="6"/>
      <c r="N858" s="6"/>
      <c r="O858" s="7"/>
      <c r="P858" s="8"/>
      <c r="Q858" s="85"/>
    </row>
    <row r="859" spans="1:17" ht="50.1" customHeight="1" x14ac:dyDescent="0.2">
      <c r="A859" s="2"/>
      <c r="B859" s="3"/>
      <c r="C859" s="3"/>
      <c r="D859" s="24"/>
      <c r="E859" s="3"/>
      <c r="F859" s="3"/>
      <c r="G859" s="67"/>
      <c r="H859" s="7"/>
      <c r="I859" s="24"/>
      <c r="J859" s="4"/>
      <c r="K859" s="68"/>
      <c r="L859" s="8"/>
      <c r="M859" s="6"/>
      <c r="N859" s="6"/>
      <c r="O859" s="7"/>
      <c r="P859" s="8"/>
      <c r="Q859" s="85"/>
    </row>
    <row r="860" spans="1:17" ht="50.1" customHeight="1" x14ac:dyDescent="0.2">
      <c r="A860" s="2"/>
      <c r="B860" s="3"/>
      <c r="C860" s="3"/>
      <c r="D860" s="24"/>
      <c r="E860" s="3"/>
      <c r="F860" s="3"/>
      <c r="G860" s="67"/>
      <c r="H860" s="7"/>
      <c r="I860" s="24"/>
      <c r="J860" s="4"/>
      <c r="K860" s="68"/>
      <c r="L860" s="8"/>
      <c r="M860" s="6"/>
      <c r="N860" s="6"/>
      <c r="O860" s="7"/>
      <c r="P860" s="8"/>
      <c r="Q860" s="85"/>
    </row>
    <row r="861" spans="1:17" ht="50.1" customHeight="1" x14ac:dyDescent="0.2">
      <c r="A861" s="2"/>
      <c r="B861" s="3"/>
      <c r="C861" s="3"/>
      <c r="D861" s="24"/>
      <c r="E861" s="3"/>
      <c r="F861" s="3"/>
      <c r="G861" s="67"/>
      <c r="H861" s="7"/>
      <c r="I861" s="24"/>
      <c r="J861" s="4"/>
      <c r="K861" s="68"/>
      <c r="L861" s="8"/>
      <c r="M861" s="6"/>
      <c r="N861" s="6"/>
      <c r="O861" s="7"/>
      <c r="P861" s="8"/>
      <c r="Q861" s="85"/>
    </row>
    <row r="862" spans="1:17" ht="50.1" customHeight="1" x14ac:dyDescent="0.2">
      <c r="A862" s="2"/>
      <c r="B862" s="3"/>
      <c r="C862" s="3"/>
      <c r="D862" s="24"/>
      <c r="E862" s="3"/>
      <c r="F862" s="3"/>
      <c r="G862" s="67"/>
      <c r="H862" s="7"/>
      <c r="I862" s="24"/>
      <c r="J862" s="4"/>
      <c r="K862" s="68"/>
      <c r="L862" s="8"/>
      <c r="M862" s="6"/>
      <c r="N862" s="6"/>
      <c r="O862" s="7"/>
      <c r="P862" s="8"/>
      <c r="Q862" s="85"/>
    </row>
    <row r="863" spans="1:17" ht="50.1" customHeight="1" x14ac:dyDescent="0.2">
      <c r="A863" s="2"/>
      <c r="B863" s="3"/>
      <c r="C863" s="3"/>
      <c r="D863" s="24"/>
      <c r="E863" s="3"/>
      <c r="F863" s="3"/>
      <c r="G863" s="67"/>
      <c r="H863" s="7"/>
      <c r="I863" s="24"/>
      <c r="J863" s="4"/>
      <c r="K863" s="68"/>
      <c r="L863" s="8"/>
      <c r="M863" s="6"/>
      <c r="N863" s="6"/>
      <c r="O863" s="7"/>
      <c r="P863" s="8"/>
      <c r="Q863" s="85"/>
    </row>
    <row r="864" spans="1:17" ht="50.1" customHeight="1" x14ac:dyDescent="0.2">
      <c r="A864" s="2"/>
      <c r="B864" s="3"/>
      <c r="C864" s="3"/>
      <c r="D864" s="24"/>
      <c r="E864" s="3"/>
      <c r="F864" s="3"/>
      <c r="G864" s="67"/>
      <c r="H864" s="7"/>
      <c r="I864" s="24"/>
      <c r="J864" s="4"/>
      <c r="K864" s="68"/>
      <c r="L864" s="8"/>
      <c r="M864" s="6"/>
      <c r="N864" s="6"/>
      <c r="O864" s="7"/>
      <c r="P864" s="8"/>
      <c r="Q864" s="85"/>
    </row>
    <row r="865" spans="1:25" ht="50.1" customHeight="1" x14ac:dyDescent="0.2">
      <c r="A865" s="2"/>
      <c r="B865" s="3"/>
      <c r="C865" s="3"/>
      <c r="D865" s="24"/>
      <c r="E865" s="3"/>
      <c r="F865" s="3"/>
      <c r="G865" s="67"/>
      <c r="H865" s="7"/>
      <c r="I865" s="24"/>
      <c r="J865" s="4"/>
      <c r="K865" s="68"/>
      <c r="L865" s="8"/>
      <c r="M865" s="6"/>
      <c r="N865" s="6"/>
      <c r="O865" s="7"/>
      <c r="P865" s="8"/>
      <c r="Q865" s="85"/>
    </row>
    <row r="866" spans="1:25" ht="50.1" customHeight="1" x14ac:dyDescent="0.2">
      <c r="A866" s="2"/>
      <c r="B866" s="3"/>
      <c r="C866" s="3"/>
      <c r="D866" s="24"/>
      <c r="E866" s="3"/>
      <c r="F866" s="3"/>
      <c r="G866" s="67"/>
      <c r="H866" s="7"/>
      <c r="I866" s="24"/>
      <c r="J866" s="4"/>
      <c r="K866" s="68"/>
      <c r="L866" s="8"/>
      <c r="M866" s="6"/>
      <c r="N866" s="6"/>
      <c r="O866" s="7"/>
      <c r="P866" s="8"/>
      <c r="Q866" s="85"/>
    </row>
    <row r="867" spans="1:25" ht="50.1" customHeight="1" x14ac:dyDescent="0.2">
      <c r="A867" s="2"/>
      <c r="B867" s="3"/>
      <c r="C867" s="3"/>
      <c r="D867" s="24"/>
      <c r="E867" s="3"/>
      <c r="F867" s="3"/>
      <c r="G867" s="67"/>
      <c r="H867" s="7"/>
      <c r="I867" s="24"/>
      <c r="J867" s="4"/>
      <c r="K867" s="68"/>
      <c r="L867" s="8"/>
      <c r="M867" s="6"/>
      <c r="N867" s="6"/>
      <c r="O867" s="7"/>
      <c r="P867" s="8"/>
      <c r="Q867" s="85"/>
    </row>
    <row r="868" spans="1:25" ht="50.1" customHeight="1" x14ac:dyDescent="0.2">
      <c r="A868" s="2"/>
      <c r="B868" s="3"/>
      <c r="C868" s="3"/>
      <c r="D868" s="24"/>
      <c r="E868" s="3"/>
      <c r="F868" s="3"/>
      <c r="G868" s="67"/>
      <c r="H868" s="7"/>
      <c r="I868" s="24"/>
      <c r="J868" s="4"/>
      <c r="K868" s="68"/>
      <c r="L868" s="8"/>
      <c r="M868" s="6"/>
      <c r="N868" s="6"/>
      <c r="O868" s="7"/>
      <c r="P868" s="8"/>
      <c r="Q868" s="85"/>
    </row>
    <row r="869" spans="1:25" ht="50.1" customHeight="1" x14ac:dyDescent="0.2">
      <c r="A869" s="2"/>
      <c r="B869" s="3"/>
      <c r="C869" s="3"/>
      <c r="D869" s="24"/>
      <c r="E869" s="3"/>
      <c r="F869" s="3"/>
      <c r="G869" s="67"/>
      <c r="H869" s="7"/>
      <c r="I869" s="24"/>
      <c r="J869" s="4"/>
      <c r="K869" s="68"/>
      <c r="L869" s="8"/>
      <c r="M869" s="6"/>
      <c r="N869" s="6"/>
      <c r="O869" s="7"/>
      <c r="P869" s="8"/>
      <c r="Q869" s="85"/>
    </row>
    <row r="870" spans="1:25" ht="50.1" customHeight="1" x14ac:dyDescent="0.2">
      <c r="A870" s="2"/>
      <c r="B870" s="3"/>
      <c r="C870" s="3"/>
      <c r="D870" s="3"/>
      <c r="E870" s="4"/>
      <c r="F870" s="8"/>
      <c r="G870" s="67"/>
      <c r="H870" s="9"/>
      <c r="I870" s="69"/>
      <c r="J870" s="4"/>
      <c r="K870" s="68"/>
      <c r="L870" s="4"/>
      <c r="M870" s="6"/>
      <c r="N870" s="6"/>
      <c r="O870" s="6"/>
      <c r="P870" s="77"/>
      <c r="Q870" s="85"/>
      <c r="T870" s="62" t="str">
        <f>IF(G870&lt;&gt;"",PROPER(TEXT(G870,"YYYY")&amp;TEXT(G870,"MMMM")),"")</f>
        <v/>
      </c>
      <c r="U870" s="62" t="str">
        <f>IFERROR((VLOOKUP(T870,[1]IPC!$C$12:$I$834,4,FALSE)/10000),"")</f>
        <v/>
      </c>
      <c r="V870" s="62" t="str">
        <f>IF(E870&lt;&gt;"",VLOOKUP($U$7,[1]IPC!$C$12:$I$834,4,FALSE)/10000,"")</f>
        <v/>
      </c>
      <c r="W870" s="62" t="str">
        <f>IFERROR((O870*V870/U870),"")</f>
        <v/>
      </c>
      <c r="X870" s="62" t="str">
        <f>IFERROR((W870*#REF!),"")</f>
        <v/>
      </c>
      <c r="Y870" s="62" t="str">
        <f>IF(E870&lt;&gt;"",IF(Q870&lt;&gt;"",IFERROR((((X870*(1+(Inflacion))^((DAYS360($D$4,Q870))/360)))/((1+VLOOKUP($D$4,[1]TES!$B$8:$D$3002,3,TRUE))^((DAYS360($D$4,Q870))/360))),""),"Fecha probable de Fallo"),"")</f>
        <v/>
      </c>
    </row>
    <row r="871" spans="1:25" ht="64.5" customHeight="1" x14ac:dyDescent="0.2">
      <c r="A871" s="2"/>
      <c r="B871" s="3"/>
      <c r="C871" s="3"/>
      <c r="D871" s="3"/>
      <c r="E871" s="4"/>
      <c r="F871" s="3"/>
      <c r="G871" s="67"/>
      <c r="H871" s="9"/>
      <c r="I871" s="69"/>
      <c r="J871" s="4"/>
      <c r="K871" s="70"/>
      <c r="L871" s="4"/>
      <c r="M871" s="6"/>
      <c r="N871" s="6"/>
      <c r="O871" s="6"/>
      <c r="P871" s="77"/>
      <c r="Q871" s="85"/>
      <c r="T871" s="62" t="str">
        <f>IF(G871&lt;&gt;"",PROPER(TEXT(G871,"YYYY")&amp;TEXT(G871,"MMMM")),"")</f>
        <v/>
      </c>
      <c r="U871" s="62" t="str">
        <f>IFERROR((VLOOKUP(T871,[1]IPC!$C$12:$I$834,4,FALSE)/10000),"")</f>
        <v/>
      </c>
      <c r="V871" s="62" t="str">
        <f>IF(E871&lt;&gt;"",VLOOKUP($U$7,[1]IPC!$C$12:$I$834,4,FALSE)/10000,"")</f>
        <v/>
      </c>
      <c r="W871" s="62" t="str">
        <f>IFERROR((O871*V871/U871),"")</f>
        <v/>
      </c>
      <c r="X871" s="62" t="str">
        <f>IFERROR((W871*#REF!),"")</f>
        <v/>
      </c>
      <c r="Y871" s="62" t="str">
        <f>IF(E871&lt;&gt;"",IF(Q871&lt;&gt;"",IFERROR((((X871*(1+(Inflacion))^((DAYS360($D$4,Q871))/360)))/((1+VLOOKUP($D$4,[1]TES!$B$8:$D$3002,3,TRUE))^((DAYS360($D$4,Q871))/360))),""),"Fecha probable de Fallo"),"")</f>
        <v/>
      </c>
    </row>
    <row r="872" spans="1:25" ht="61.5" customHeight="1" x14ac:dyDescent="0.2">
      <c r="A872" s="2"/>
      <c r="B872" s="3"/>
      <c r="C872" s="3"/>
      <c r="D872" s="3"/>
      <c r="E872" s="4"/>
      <c r="F872" s="3"/>
      <c r="G872" s="67"/>
      <c r="H872" s="9"/>
      <c r="I872" s="69"/>
      <c r="J872" s="4"/>
      <c r="K872" s="70"/>
      <c r="L872" s="4"/>
      <c r="M872" s="6"/>
      <c r="N872" s="6"/>
      <c r="O872" s="6"/>
      <c r="P872" s="77"/>
      <c r="Q872" s="85"/>
      <c r="T872" s="62" t="str">
        <f>IF(G872&lt;&gt;"",PROPER(TEXT(G872,"YYYY")&amp;TEXT(G872,"MMMM")),"")</f>
        <v/>
      </c>
      <c r="U872" s="62" t="str">
        <f>IFERROR((VLOOKUP(T872,[1]IPC!$C$12:$I$834,4,FALSE)/10000),"")</f>
        <v/>
      </c>
      <c r="V872" s="62" t="str">
        <f>IF(E872&lt;&gt;"",VLOOKUP($U$7,[1]IPC!$C$12:$I$834,4,FALSE)/10000,"")</f>
        <v/>
      </c>
      <c r="W872" s="62" t="str">
        <f>IFERROR((O872*V872/U872),"")</f>
        <v/>
      </c>
      <c r="X872" s="62" t="str">
        <f>IFERROR((W872*#REF!),"")</f>
        <v/>
      </c>
      <c r="Y872" s="62" t="str">
        <f>IF(E872&lt;&gt;"",IF(Q872&lt;&gt;"",IFERROR((((X872*(1+(Inflacion))^((DAYS360($D$4,Q872))/360)))/((1+VLOOKUP($D$4,[1]TES!$B$8:$D$3002,3,TRUE))^((DAYS360($D$4,Q872))/360))),""),"Fecha probable de Fallo"),"")</f>
        <v/>
      </c>
    </row>
    <row r="873" spans="1:25" ht="61.5" customHeight="1" x14ac:dyDescent="0.2">
      <c r="A873" s="2"/>
      <c r="B873" s="3"/>
      <c r="C873" s="3"/>
      <c r="D873" s="3"/>
      <c r="E873" s="4"/>
      <c r="F873" s="3"/>
      <c r="G873" s="67"/>
      <c r="H873" s="9"/>
      <c r="I873" s="69"/>
      <c r="J873" s="4"/>
      <c r="K873" s="70"/>
      <c r="L873" s="4"/>
      <c r="M873" s="6"/>
      <c r="N873" s="6"/>
      <c r="O873" s="6"/>
      <c r="P873" s="77"/>
      <c r="Q873" s="85"/>
      <c r="T873" s="62" t="str">
        <f>IF(G873&lt;&gt;"",PROPER(TEXT(G873,"YYYY")&amp;TEXT(G873,"MMMM")),"")</f>
        <v/>
      </c>
      <c r="U873" s="62" t="str">
        <f>IFERROR((VLOOKUP(T873,[1]IPC!$C$12:$I$834,4,FALSE)/10000),"")</f>
        <v/>
      </c>
      <c r="V873" s="62" t="str">
        <f>IF(E873&lt;&gt;"",VLOOKUP($U$7,[1]IPC!$C$12:$I$834,4,FALSE)/10000,"")</f>
        <v/>
      </c>
      <c r="W873" s="62" t="str">
        <f>IFERROR((O873*V873/U873),"")</f>
        <v/>
      </c>
      <c r="X873" s="62" t="str">
        <f>IFERROR((W873*#REF!),"")</f>
        <v/>
      </c>
      <c r="Y873" s="62" t="str">
        <f>IF(E873&lt;&gt;"",IF(Q873&lt;&gt;"",IFERROR((((X873*(1+(Inflacion))^((DAYS360($D$4,Q873))/360)))/((1+VLOOKUP($D$4,[1]TES!$B$8:$D$3002,3,TRUE))^((DAYS360($D$4,Q873))/360))),""),"Fecha probable de Fallo"),"")</f>
        <v/>
      </c>
    </row>
    <row r="874" spans="1:25" ht="62.25" customHeight="1" x14ac:dyDescent="0.2">
      <c r="A874" s="2"/>
      <c r="B874" s="3"/>
      <c r="C874" s="3"/>
      <c r="D874" s="3"/>
      <c r="E874" s="4"/>
      <c r="F874" s="3"/>
      <c r="G874" s="67"/>
      <c r="H874" s="9"/>
      <c r="I874" s="69"/>
      <c r="J874" s="4"/>
      <c r="K874" s="70"/>
      <c r="L874" s="4"/>
      <c r="M874" s="6"/>
      <c r="N874" s="6"/>
      <c r="O874" s="6"/>
      <c r="P874" s="77"/>
      <c r="Q874" s="85"/>
      <c r="T874" s="62" t="str">
        <f>IF(G874&lt;&gt;"",PROPER(TEXT(G874,"YYYY")&amp;TEXT(G874,"MMMM")),"")</f>
        <v/>
      </c>
      <c r="U874" s="62" t="str">
        <f>IFERROR((VLOOKUP(T874,[1]IPC!$C$12:$I$834,4,FALSE)/10000),"")</f>
        <v/>
      </c>
      <c r="V874" s="62" t="str">
        <f>IF(E874&lt;&gt;"",VLOOKUP($U$7,[1]IPC!$C$12:$I$834,4,FALSE)/10000,"")</f>
        <v/>
      </c>
      <c r="W874" s="62" t="str">
        <f>IFERROR((O874*V874/U874),"")</f>
        <v/>
      </c>
      <c r="X874" s="62" t="str">
        <f>IFERROR((W874*#REF!),"")</f>
        <v/>
      </c>
      <c r="Y874" s="62" t="str">
        <f>IF(E874&lt;&gt;"",IF(Q874&lt;&gt;"",IFERROR((((X874*(1+(Inflacion))^((DAYS360($D$4,Q874))/360)))/((1+VLOOKUP($D$4,[1]TES!$B$8:$D$3002,3,TRUE))^((DAYS360($D$4,Q874))/360))),""),"Fecha probable de Fallo"),"")</f>
        <v/>
      </c>
    </row>
    <row r="875" spans="1:25" ht="50.1" customHeight="1" x14ac:dyDescent="0.2">
      <c r="A875" s="2"/>
      <c r="B875" s="3"/>
      <c r="C875" s="3"/>
      <c r="D875" s="3"/>
      <c r="E875" s="67"/>
      <c r="F875" s="67"/>
      <c r="G875" s="67"/>
      <c r="H875" s="7"/>
      <c r="I875" s="67"/>
      <c r="J875" s="4"/>
      <c r="K875" s="5"/>
      <c r="L875" s="4"/>
      <c r="M875" s="6"/>
      <c r="N875" s="6"/>
      <c r="O875" s="6"/>
      <c r="P875" s="77"/>
      <c r="Q875" s="85"/>
      <c r="T875" s="62" t="str">
        <f>IF(G875&lt;&gt;"",PROPER(TEXT(G875,"YYYY")&amp;TEXT(G875,"MMMM")),"")</f>
        <v/>
      </c>
      <c r="U875" s="62" t="str">
        <f>IFERROR((VLOOKUP(T875,[1]IPC!$C$12:$I$834,4,FALSE)/10000),"")</f>
        <v/>
      </c>
      <c r="V875" s="62" t="str">
        <f>IF(E875&lt;&gt;"",VLOOKUP($U$7,[1]IPC!$C$12:$I$834,4,FALSE)/10000,"")</f>
        <v/>
      </c>
      <c r="W875" s="62" t="str">
        <f>IFERROR((O875*V875/U875),"")</f>
        <v/>
      </c>
      <c r="X875" s="62" t="str">
        <f>IFERROR((W875*#REF!),"")</f>
        <v/>
      </c>
      <c r="Y875" s="62" t="str">
        <f>IF(E875&lt;&gt;"",IF(Q875&lt;&gt;"",IFERROR((((X875*(1+(Inflacion))^((DAYS360($D$4,Q875))/360)))/((1+VLOOKUP($D$4,[1]TES!$B$8:$D$3002,3,TRUE))^((DAYS360($D$4,Q875))/360))),""),"Fecha probable de Fallo"),"")</f>
        <v/>
      </c>
    </row>
    <row r="876" spans="1:25" ht="50.1" customHeight="1" x14ac:dyDescent="0.2">
      <c r="A876" s="2"/>
      <c r="B876" s="3"/>
      <c r="C876" s="3"/>
      <c r="D876" s="3"/>
      <c r="E876" s="71"/>
      <c r="F876" s="3"/>
      <c r="G876" s="67"/>
      <c r="H876" s="7"/>
      <c r="I876" s="3"/>
      <c r="J876" s="4"/>
      <c r="K876" s="72"/>
      <c r="L876" s="3"/>
      <c r="M876" s="6"/>
      <c r="N876" s="6"/>
      <c r="O876" s="6"/>
      <c r="P876" s="77"/>
      <c r="Q876" s="85"/>
      <c r="T876" s="62" t="str">
        <f>IF(G876&lt;&gt;"",PROPER(TEXT(G876,"YYYY")&amp;TEXT(G876,"MMMM")),"")</f>
        <v/>
      </c>
      <c r="U876" s="62" t="str">
        <f>IFERROR((VLOOKUP(T876,[1]IPC!$C$12:$I$834,4,FALSE)/10000),"")</f>
        <v/>
      </c>
      <c r="V876" s="62" t="str">
        <f>IF(E876&lt;&gt;"",VLOOKUP($U$7,[1]IPC!$C$12:$I$834,4,FALSE)/10000,"")</f>
        <v/>
      </c>
      <c r="W876" s="62" t="str">
        <f>IFERROR((O876*V876/U876),"")</f>
        <v/>
      </c>
      <c r="X876" s="62" t="str">
        <f>IFERROR((W876*#REF!),"")</f>
        <v/>
      </c>
      <c r="Y876" s="62" t="str">
        <f>IF(E876&lt;&gt;"",IF(Q876&lt;&gt;"",IFERROR((((X876*(1+(Inflacion))^((DAYS360($D$4,Q876))/360)))/((1+VLOOKUP($D$4,[1]TES!$B$8:$D$3002,3,TRUE))^((DAYS360($D$4,Q876))/360))),""),"Fecha probable de Fallo"),"")</f>
        <v/>
      </c>
    </row>
    <row r="877" spans="1:25" ht="50.1" customHeight="1" x14ac:dyDescent="0.2">
      <c r="A877" s="2"/>
      <c r="B877" s="3"/>
      <c r="C877" s="3"/>
      <c r="D877" s="3"/>
      <c r="E877" s="71"/>
      <c r="F877" s="3"/>
      <c r="G877" s="67"/>
      <c r="H877" s="7"/>
      <c r="I877" s="3"/>
      <c r="J877" s="4"/>
      <c r="K877" s="72"/>
      <c r="L877" s="3"/>
      <c r="M877" s="6"/>
      <c r="N877" s="6"/>
      <c r="O877" s="6"/>
      <c r="P877" s="77"/>
      <c r="Q877" s="85"/>
      <c r="T877" s="62" t="str">
        <f>IF(G877&lt;&gt;"",PROPER(TEXT(G877,"YYYY")&amp;TEXT(G877,"MMMM")),"")</f>
        <v/>
      </c>
      <c r="U877" s="62" t="str">
        <f>IFERROR((VLOOKUP(T877,[1]IPC!$C$12:$I$834,4,FALSE)/10000),"")</f>
        <v/>
      </c>
      <c r="V877" s="62" t="str">
        <f>IF(E877&lt;&gt;"",VLOOKUP($U$7,[1]IPC!$C$12:$I$834,4,FALSE)/10000,"")</f>
        <v/>
      </c>
      <c r="W877" s="62" t="str">
        <f>IFERROR((O877*V877/U877),"")</f>
        <v/>
      </c>
      <c r="X877" s="62" t="str">
        <f>IFERROR((W877*#REF!),"")</f>
        <v/>
      </c>
      <c r="Y877" s="62" t="str">
        <f>IF(E877&lt;&gt;"",IF(Q877&lt;&gt;"",IFERROR((((X877*(1+(Inflacion))^((DAYS360($D$4,Q877))/360)))/((1+VLOOKUP($D$4,[1]TES!$B$8:$D$3002,3,TRUE))^((DAYS360($D$4,Q877))/360))),""),"Fecha probable de Fallo"),"")</f>
        <v/>
      </c>
    </row>
    <row r="878" spans="1:25" ht="50.1" customHeight="1" x14ac:dyDescent="0.2">
      <c r="A878" s="2"/>
      <c r="B878" s="3"/>
      <c r="C878" s="3"/>
      <c r="D878" s="3"/>
      <c r="E878" s="3"/>
      <c r="F878" s="3"/>
      <c r="G878" s="67"/>
      <c r="H878" s="7"/>
      <c r="I878" s="3"/>
      <c r="J878" s="4"/>
      <c r="K878" s="3"/>
      <c r="L878" s="3"/>
      <c r="M878" s="6"/>
      <c r="N878" s="6"/>
      <c r="O878" s="7"/>
      <c r="P878" s="3"/>
      <c r="Q878" s="85"/>
      <c r="T878" s="62" t="str">
        <f>IF(G878&lt;&gt;"",PROPER(TEXT(G878,"YYYY")&amp;TEXT(G878,"MMMM")),"")</f>
        <v/>
      </c>
      <c r="U878" s="62" t="str">
        <f>IFERROR((VLOOKUP(T878,[1]IPC!$C$12:$I$834,4,FALSE)/10000),"")</f>
        <v/>
      </c>
      <c r="V878" s="62" t="str">
        <f>IF(E878&lt;&gt;"",VLOOKUP($U$7,[1]IPC!$C$12:$I$834,4,FALSE)/10000,"")</f>
        <v/>
      </c>
      <c r="W878" s="62" t="str">
        <f>IFERROR((O878*V878/U878),"")</f>
        <v/>
      </c>
      <c r="X878" s="62" t="str">
        <f>IFERROR((W878*#REF!),"")</f>
        <v/>
      </c>
      <c r="Y878" s="62" t="str">
        <f>IF(E878&lt;&gt;"",IF(Q878&lt;&gt;"",IFERROR((((X878*(1+(Inflacion))^((DAYS360($D$4,Q878))/360)))/((1+VLOOKUP($D$4,[1]TES!$B$8:$D$3002,3,TRUE))^((DAYS360($D$4,Q878))/360))),""),"Fecha probable de Fallo"),"")</f>
        <v/>
      </c>
    </row>
    <row r="879" spans="1:25" ht="70.5" customHeight="1" x14ac:dyDescent="0.2">
      <c r="A879" s="2"/>
      <c r="B879" s="3"/>
      <c r="C879" s="3"/>
      <c r="D879" s="24"/>
      <c r="E879" s="3"/>
      <c r="F879" s="8"/>
      <c r="G879" s="67"/>
      <c r="H879" s="7"/>
      <c r="I879" s="69"/>
      <c r="J879" s="4"/>
      <c r="K879" s="73"/>
      <c r="L879" s="8"/>
      <c r="M879" s="6"/>
      <c r="N879" s="6"/>
      <c r="O879" s="7"/>
      <c r="P879" s="8"/>
      <c r="Q879" s="85"/>
      <c r="T879" s="62" t="str">
        <f>IF(G879&lt;&gt;"",PROPER(TEXT(G879,"YYYY")&amp;TEXT(G879,"MMMM")),"")</f>
        <v/>
      </c>
      <c r="U879" s="62" t="str">
        <f>IFERROR((VLOOKUP(T879,[1]IPC!$C$12:$I$834,4,FALSE)/10000),"")</f>
        <v/>
      </c>
      <c r="V879" s="62" t="str">
        <f>IF(E879&lt;&gt;"",VLOOKUP($U$7,[1]IPC!$C$12:$I$834,4,FALSE)/10000,"")</f>
        <v/>
      </c>
      <c r="W879" s="62" t="str">
        <f>IFERROR((O879*V879/U879),"")</f>
        <v/>
      </c>
      <c r="X879" s="62" t="str">
        <f>IFERROR((W879*#REF!),"")</f>
        <v/>
      </c>
      <c r="Y879" s="62" t="str">
        <f>IF(E879&lt;&gt;"",IF(Q879&lt;&gt;"",IFERROR((((X879*(1+(Inflacion))^((DAYS360($D$4,Q879))/360)))/((1+VLOOKUP($D$4,[1]TES!$B$8:$D$3002,3,TRUE))^((DAYS360($D$4,Q879))/360))),""),"Fecha probable de Fallo"),"")</f>
        <v/>
      </c>
    </row>
    <row r="880" spans="1:25" ht="88.5" customHeight="1" x14ac:dyDescent="0.2">
      <c r="A880" s="2"/>
      <c r="B880" s="3"/>
      <c r="C880" s="3"/>
      <c r="D880" s="24"/>
      <c r="E880" s="3"/>
      <c r="F880" s="8"/>
      <c r="G880" s="67"/>
      <c r="H880" s="7"/>
      <c r="I880" s="69"/>
      <c r="J880" s="4"/>
      <c r="K880" s="15"/>
      <c r="L880" s="8"/>
      <c r="M880" s="6"/>
      <c r="N880" s="6"/>
      <c r="O880" s="7"/>
      <c r="P880" s="8"/>
      <c r="Q880" s="85"/>
      <c r="T880" s="62" t="str">
        <f>IF(G880&lt;&gt;"",PROPER(TEXT(G880,"YYYY")&amp;TEXT(G880,"MMMM")),"")</f>
        <v/>
      </c>
      <c r="U880" s="62" t="str">
        <f>IFERROR((VLOOKUP(T880,[1]IPC!$C$12:$I$834,4,FALSE)/10000),"")</f>
        <v/>
      </c>
      <c r="V880" s="62" t="str">
        <f>IF(E880&lt;&gt;"",VLOOKUP($U$7,[1]IPC!$C$12:$I$834,4,FALSE)/10000,"")</f>
        <v/>
      </c>
      <c r="W880" s="62" t="str">
        <f>IFERROR((O880*V880/U880),"")</f>
        <v/>
      </c>
      <c r="X880" s="62" t="str">
        <f>IFERROR((W880*#REF!),"")</f>
        <v/>
      </c>
      <c r="Y880" s="62" t="str">
        <f>IF(E880&lt;&gt;"",IF(Q880&lt;&gt;"",IFERROR((((X880*(1+(Inflacion))^((DAYS360($D$4,Q880))/360)))/((1+VLOOKUP($D$4,[1]TES!$B$8:$D$3002,3,TRUE))^((DAYS360($D$4,Q880))/360))),""),"Fecha probable de Fallo"),"")</f>
        <v/>
      </c>
    </row>
    <row r="881" spans="1:25" ht="78" customHeight="1" x14ac:dyDescent="0.2">
      <c r="A881" s="2"/>
      <c r="B881" s="3"/>
      <c r="C881" s="3"/>
      <c r="D881" s="24"/>
      <c r="E881" s="16"/>
      <c r="F881" s="8"/>
      <c r="G881" s="17"/>
      <c r="H881" s="18"/>
      <c r="I881" s="8"/>
      <c r="J881" s="3"/>
      <c r="K881" s="19"/>
      <c r="L881" s="8"/>
      <c r="M881" s="6"/>
      <c r="N881" s="6"/>
      <c r="O881" s="7"/>
      <c r="P881" s="8"/>
      <c r="Q881" s="85"/>
      <c r="T881" s="62" t="str">
        <f>IF(G881&lt;&gt;"",PROPER(TEXT(G881,"YYYY")&amp;TEXT(G881,"MMMM")),"")</f>
        <v/>
      </c>
      <c r="U881" s="62" t="str">
        <f>IFERROR((VLOOKUP(T881,[1]IPC!$C$12:$I$834,4,FALSE)/10000),"")</f>
        <v/>
      </c>
      <c r="V881" s="62" t="str">
        <f>IF(E881&lt;&gt;"",VLOOKUP($U$7,[1]IPC!$C$12:$I$834,4,FALSE)/10000,"")</f>
        <v/>
      </c>
      <c r="W881" s="62" t="str">
        <f>IFERROR((O881*V881/U881),"")</f>
        <v/>
      </c>
      <c r="X881" s="62" t="str">
        <f>IFERROR((W881*#REF!),"")</f>
        <v/>
      </c>
      <c r="Y881" s="62" t="str">
        <f>IF(E881&lt;&gt;"",IF(Q881&lt;&gt;"",IFERROR((((X881*(1+(Inflacion))^((DAYS360($D$4,Q881))/360)))/((1+VLOOKUP($D$4,[1]TES!$B$8:$D$3002,3,TRUE))^((DAYS360($D$4,Q881))/360))),""),"Fecha probable de Fallo"),"")</f>
        <v/>
      </c>
    </row>
    <row r="882" spans="1:25" ht="127.5" customHeight="1" x14ac:dyDescent="0.2">
      <c r="A882" s="2"/>
      <c r="B882" s="3"/>
      <c r="C882" s="3"/>
      <c r="D882" s="3"/>
      <c r="E882" s="4"/>
      <c r="F882" s="8"/>
      <c r="G882" s="67"/>
      <c r="H882" s="7"/>
      <c r="I882" s="69"/>
      <c r="J882" s="4"/>
      <c r="K882" s="73"/>
      <c r="L882" s="8"/>
      <c r="M882" s="6"/>
      <c r="N882" s="6"/>
      <c r="O882" s="6"/>
      <c r="P882" s="8"/>
      <c r="Q882" s="85"/>
      <c r="T882" s="62" t="str">
        <f>IF(G882&lt;&gt;"",PROPER(TEXT(G882,"YYYY")&amp;TEXT(G882,"MMMM")),"")</f>
        <v/>
      </c>
      <c r="U882" s="62" t="str">
        <f>IFERROR((VLOOKUP(T882,[1]IPC!$C$12:$I$834,4,FALSE)/10000),"")</f>
        <v/>
      </c>
      <c r="V882" s="62" t="str">
        <f>IF(E882&lt;&gt;"",VLOOKUP($U$7,[1]IPC!$C$12:$I$834,4,FALSE)/10000,"")</f>
        <v/>
      </c>
      <c r="W882" s="62" t="str">
        <f>IFERROR((O882*V882/U882),"")</f>
        <v/>
      </c>
      <c r="X882" s="62" t="str">
        <f>IFERROR((W882*#REF!),"")</f>
        <v/>
      </c>
      <c r="Y882" s="62" t="str">
        <f>IF(E882&lt;&gt;"",IF(Q882&lt;&gt;"",IFERROR((((X882*(1+(Inflacion))^((DAYS360($D$4,Q882))/360)))/((1+VLOOKUP($D$4,[1]TES!$B$8:$D$3002,3,TRUE))^((DAYS360($D$4,Q882))/360))),""),"Fecha probable de Fallo"),"")</f>
        <v/>
      </c>
    </row>
    <row r="883" spans="1:25" ht="50.1" customHeight="1" x14ac:dyDescent="0.2">
      <c r="A883" s="2"/>
      <c r="B883" s="3"/>
      <c r="C883" s="3"/>
      <c r="D883" s="3"/>
      <c r="E883" s="4"/>
      <c r="F883" s="8"/>
      <c r="G883" s="67"/>
      <c r="H883" s="7"/>
      <c r="I883" s="69"/>
      <c r="J883" s="4"/>
      <c r="K883" s="68"/>
      <c r="L883" s="8"/>
      <c r="M883" s="6"/>
      <c r="N883" s="6"/>
      <c r="O883" s="6"/>
      <c r="P883" s="8"/>
      <c r="Q883" s="85"/>
      <c r="T883" s="62" t="str">
        <f>IF(G883&lt;&gt;"",PROPER(TEXT(G883,"YYYY")&amp;TEXT(G883,"MMMM")),"")</f>
        <v/>
      </c>
      <c r="U883" s="62" t="str">
        <f>IFERROR((VLOOKUP(T883,[1]IPC!$C$12:$I$834,4,FALSE)/10000),"")</f>
        <v/>
      </c>
      <c r="V883" s="62" t="str">
        <f>IF(E883&lt;&gt;"",VLOOKUP($U$7,[1]IPC!$C$12:$I$834,4,FALSE)/10000,"")</f>
        <v/>
      </c>
      <c r="W883" s="62" t="str">
        <f>IFERROR((O883*V883/U883),"")</f>
        <v/>
      </c>
      <c r="X883" s="62" t="str">
        <f>IFERROR((W883*#REF!),"")</f>
        <v/>
      </c>
      <c r="Y883" s="62" t="str">
        <f>IF(E883&lt;&gt;"",IF(Q883&lt;&gt;"",IFERROR((((X883*(1+(Inflacion))^((DAYS360($D$4,Q883))/360)))/((1+VLOOKUP($D$4,[1]TES!$B$8:$D$3002,3,TRUE))^((DAYS360($D$4,Q883))/360))),""),"Fecha probable de Fallo"),"")</f>
        <v/>
      </c>
    </row>
    <row r="884" spans="1:25" ht="50.1" customHeight="1" x14ac:dyDescent="0.2">
      <c r="A884" s="2"/>
      <c r="B884" s="3"/>
      <c r="C884" s="3"/>
      <c r="D884" s="3"/>
      <c r="E884" s="71"/>
      <c r="F884" s="3"/>
      <c r="G884" s="67"/>
      <c r="H884" s="7"/>
      <c r="I884" s="3"/>
      <c r="J884" s="4"/>
      <c r="K884" s="72"/>
      <c r="L884" s="3"/>
      <c r="M884" s="6"/>
      <c r="N884" s="6"/>
      <c r="O884" s="6"/>
      <c r="P884" s="77"/>
      <c r="Q884" s="85"/>
      <c r="T884" s="62" t="str">
        <f>IF(G884&lt;&gt;"",PROPER(TEXT(G884,"YYYY")&amp;TEXT(G884,"MMMM")),"")</f>
        <v/>
      </c>
      <c r="U884" s="62" t="str">
        <f>IFERROR((VLOOKUP(T884,[1]IPC!$C$12:$I$834,4,FALSE)/10000),"")</f>
        <v/>
      </c>
      <c r="V884" s="62" t="str">
        <f>IF(E884&lt;&gt;"",VLOOKUP($U$7,[1]IPC!$C$12:$I$834,4,FALSE)/10000,"")</f>
        <v/>
      </c>
      <c r="W884" s="62" t="str">
        <f>IFERROR((O884*V884/U884),"")</f>
        <v/>
      </c>
      <c r="X884" s="62" t="str">
        <f>IFERROR((W884*#REF!),"")</f>
        <v/>
      </c>
      <c r="Y884" s="62" t="str">
        <f>IF(E884&lt;&gt;"",IF(Q884&lt;&gt;"",IFERROR((((X884*(1+(Inflacion))^((DAYS360($D$4,Q884))/360)))/((1+VLOOKUP($D$4,[1]TES!$B$8:$D$3002,3,TRUE))^((DAYS360($D$4,Q884))/360))),""),"Fecha probable de Fallo"),"")</f>
        <v/>
      </c>
    </row>
    <row r="885" spans="1:25" ht="50.1" customHeight="1" x14ac:dyDescent="0.2">
      <c r="A885" s="2"/>
      <c r="B885" s="3"/>
      <c r="C885" s="3"/>
      <c r="D885" s="3"/>
      <c r="E885" s="71"/>
      <c r="F885" s="3"/>
      <c r="G885" s="67"/>
      <c r="H885" s="7"/>
      <c r="I885" s="3"/>
      <c r="J885" s="4"/>
      <c r="K885" s="72"/>
      <c r="L885" s="3"/>
      <c r="M885" s="6"/>
      <c r="N885" s="6"/>
      <c r="O885" s="6"/>
      <c r="P885" s="77"/>
      <c r="Q885" s="85"/>
      <c r="T885" s="62" t="str">
        <f>IF(G885&lt;&gt;"",PROPER(TEXT(G885,"YYYY")&amp;TEXT(G885,"MMMM")),"")</f>
        <v/>
      </c>
      <c r="U885" s="62" t="str">
        <f>IFERROR((VLOOKUP(T885,[1]IPC!$C$12:$I$834,4,FALSE)/10000),"")</f>
        <v/>
      </c>
      <c r="V885" s="62" t="str">
        <f>IF(E885&lt;&gt;"",VLOOKUP($U$7,[1]IPC!$C$12:$I$834,4,FALSE)/10000,"")</f>
        <v/>
      </c>
      <c r="W885" s="62" t="str">
        <f>IFERROR((O885*V885/U885),"")</f>
        <v/>
      </c>
      <c r="X885" s="62" t="str">
        <f>IFERROR((W885*#REF!),"")</f>
        <v/>
      </c>
      <c r="Y885" s="62" t="str">
        <f>IF(E885&lt;&gt;"",IF(Q885&lt;&gt;"",IFERROR((((X885*(1+(Inflacion))^((DAYS360($D$4,Q885))/360)))/((1+VLOOKUP($D$4,[1]TES!$B$8:$D$3002,3,TRUE))^((DAYS360($D$4,Q885))/360))),""),"Fecha probable de Fallo"),"")</f>
        <v/>
      </c>
    </row>
    <row r="886" spans="1:25" ht="86.25" customHeight="1" x14ac:dyDescent="0.2">
      <c r="A886" s="2"/>
      <c r="B886" s="3"/>
      <c r="C886" s="3"/>
      <c r="D886" s="3"/>
      <c r="E886" s="71"/>
      <c r="F886" s="3"/>
      <c r="G886" s="67"/>
      <c r="H886" s="7"/>
      <c r="I886" s="3"/>
      <c r="J886" s="4"/>
      <c r="K886" s="72"/>
      <c r="L886" s="3"/>
      <c r="M886" s="6"/>
      <c r="N886" s="6"/>
      <c r="O886" s="6"/>
      <c r="P886" s="77"/>
      <c r="Q886" s="85"/>
      <c r="T886" s="62" t="str">
        <f>IF(G886&lt;&gt;"",PROPER(TEXT(G886,"YYYY")&amp;TEXT(G886,"MMMM")),"")</f>
        <v/>
      </c>
      <c r="U886" s="62" t="str">
        <f>IFERROR((VLOOKUP(T886,[1]IPC!$C$12:$I$834,4,FALSE)/10000),"")</f>
        <v/>
      </c>
      <c r="V886" s="62" t="str">
        <f>IF(E886&lt;&gt;"",VLOOKUP($U$7,[1]IPC!$C$12:$I$834,4,FALSE)/10000,"")</f>
        <v/>
      </c>
      <c r="W886" s="62" t="str">
        <f>IFERROR((O886*V886/U886),"")</f>
        <v/>
      </c>
      <c r="X886" s="62" t="str">
        <f>IFERROR((W886*#REF!),"")</f>
        <v/>
      </c>
      <c r="Y886" s="62" t="str">
        <f>IF(E886&lt;&gt;"",IF(Q886&lt;&gt;"",IFERROR((((X886*(1+(Inflacion))^((DAYS360($D$4,Q886))/360)))/((1+VLOOKUP($D$4,[1]TES!$B$8:$D$3002,3,TRUE))^((DAYS360($D$4,Q886))/360))),""),"Fecha probable de Fallo"),"")</f>
        <v/>
      </c>
    </row>
    <row r="887" spans="1:25" ht="145.5" customHeight="1" x14ac:dyDescent="0.2">
      <c r="A887" s="2"/>
      <c r="B887" s="3"/>
      <c r="C887" s="3"/>
      <c r="D887" s="3"/>
      <c r="E887" s="3"/>
      <c r="F887" s="3"/>
      <c r="G887" s="67"/>
      <c r="H887" s="7"/>
      <c r="I887" s="3"/>
      <c r="J887" s="4"/>
      <c r="K887" s="74"/>
      <c r="L887" s="3"/>
      <c r="M887" s="6"/>
      <c r="N887" s="6"/>
      <c r="O887" s="6"/>
      <c r="P887" s="77"/>
      <c r="Q887" s="85"/>
      <c r="T887" s="62" t="str">
        <f>IF(G887&lt;&gt;"",PROPER(TEXT(G887,"YYYY")&amp;TEXT(G887,"MMMM")),"")</f>
        <v/>
      </c>
      <c r="U887" s="62" t="str">
        <f>IFERROR((VLOOKUP(T887,[1]IPC!$C$12:$I$834,4,FALSE)/10000),"")</f>
        <v/>
      </c>
      <c r="V887" s="62" t="str">
        <f>IF(E887&lt;&gt;"",VLOOKUP($U$7,[1]IPC!$C$12:$I$834,4,FALSE)/10000,"")</f>
        <v/>
      </c>
      <c r="W887" s="62" t="str">
        <f>IFERROR((O887*V887/U887),"")</f>
        <v/>
      </c>
      <c r="X887" s="62" t="str">
        <f>IFERROR((W887*#REF!),"")</f>
        <v/>
      </c>
      <c r="Y887" s="62" t="str">
        <f>IF(E887&lt;&gt;"",IF(Q887&lt;&gt;"",IFERROR((((X887*(1+(Inflacion))^((DAYS360($D$4,Q887))/360)))/((1+VLOOKUP($D$4,[1]TES!$B$8:$D$3002,3,TRUE))^((DAYS360($D$4,Q887))/360))),""),"Fecha probable de Fallo"),"")</f>
        <v/>
      </c>
    </row>
    <row r="888" spans="1:25" x14ac:dyDescent="0.2">
      <c r="A888" s="10"/>
      <c r="B888" s="10"/>
      <c r="C888" s="10"/>
      <c r="D888" s="10"/>
      <c r="E888" s="10"/>
      <c r="F888" s="10"/>
      <c r="G888" s="10"/>
      <c r="H888" s="10"/>
      <c r="I888" s="10"/>
      <c r="J888" s="10"/>
      <c r="K888" s="11"/>
      <c r="L888" s="10"/>
      <c r="M888" s="10"/>
      <c r="N888" s="10"/>
      <c r="O888" s="10"/>
      <c r="P888" s="10"/>
      <c r="Q888" s="83" t="s">
        <v>13</v>
      </c>
      <c r="T888" s="62" t="str">
        <f>IF(G888&lt;&gt;"",PROPER(TEXT(G888,"YYYY")&amp;TEXT(G888,"MMMM")),"")</f>
        <v/>
      </c>
      <c r="U888" s="62" t="str">
        <f>IFERROR((VLOOKUP(T888,[1]IPC!$C$12:$I$834,4,FALSE)/10000),"")</f>
        <v/>
      </c>
      <c r="V888" s="62" t="str">
        <f>IF(E888&lt;&gt;"",VLOOKUP($U$7,[1]IPC!$C$12:$I$834,4,FALSE)/10000,"")</f>
        <v/>
      </c>
      <c r="W888" s="62" t="str">
        <f>IFERROR((O888*V888/U888),"")</f>
        <v/>
      </c>
      <c r="X888" s="62" t="str">
        <f>IFERROR((W888*#REF!),"")</f>
        <v/>
      </c>
      <c r="Y888" s="62" t="str">
        <f>IF(E888&lt;&gt;"",IF(Q888&lt;&gt;"",IFERROR((((X888*(1+(Inflacion))^((DAYS360($D$4,Q888))/360)))/((1+VLOOKUP($D$4,[1]TES!$B$8:$D$3002,3,TRUE))^((DAYS360($D$4,Q888))/360))),""),"Fecha probable de Fallo"),"")</f>
        <v/>
      </c>
    </row>
    <row r="889" spans="1:25" x14ac:dyDescent="0.2">
      <c r="A889" s="10"/>
      <c r="B889" s="10"/>
      <c r="C889" s="10"/>
      <c r="D889" s="10"/>
      <c r="E889" s="10"/>
      <c r="F889" s="10"/>
      <c r="G889" s="10"/>
      <c r="H889" s="10"/>
      <c r="I889" s="10"/>
      <c r="J889" s="10"/>
      <c r="K889" s="11"/>
      <c r="L889" s="10"/>
      <c r="M889" s="10"/>
      <c r="N889" s="10"/>
      <c r="O889" s="10"/>
      <c r="P889" s="10"/>
      <c r="T889" s="62" t="str">
        <f>IF(G889&lt;&gt;"",PROPER(TEXT(G889,"YYYY")&amp;TEXT(G889,"MMMM")),"")</f>
        <v/>
      </c>
      <c r="U889" s="62" t="str">
        <f>IFERROR((VLOOKUP(T889,[1]IPC!$C$12:$I$834,4,FALSE)/10000),"")</f>
        <v/>
      </c>
      <c r="V889" s="62" t="str">
        <f>IF(E889&lt;&gt;"",VLOOKUP($U$7,[1]IPC!$C$12:$I$834,4,FALSE)/10000,"")</f>
        <v/>
      </c>
      <c r="W889" s="62" t="str">
        <f>IFERROR((O889*V889/U889),"")</f>
        <v/>
      </c>
      <c r="X889" s="62" t="str">
        <f>IFERROR((W889*#REF!),"")</f>
        <v/>
      </c>
      <c r="Y889" s="62" t="str">
        <f>IF(E889&lt;&gt;"",IF(Q889&lt;&gt;"",IFERROR((((X889*(1+(Inflacion))^((DAYS360($D$4,Q889))/360)))/((1+VLOOKUP($D$4,[1]TES!$B$8:$D$3002,3,TRUE))^((DAYS360($D$4,Q889))/360))),""),"Fecha probable de Fallo"),"")</f>
        <v/>
      </c>
    </row>
    <row r="890" spans="1:25" x14ac:dyDescent="0.2">
      <c r="A890" s="10"/>
      <c r="B890" s="10"/>
      <c r="C890" s="10"/>
      <c r="D890" s="10"/>
      <c r="E890" s="10"/>
      <c r="F890" s="10"/>
      <c r="G890" s="10"/>
      <c r="H890" s="10"/>
      <c r="I890" s="10"/>
      <c r="J890" s="10"/>
      <c r="K890" s="11"/>
      <c r="L890" s="10"/>
      <c r="M890" s="10"/>
      <c r="N890" s="10"/>
      <c r="O890" s="10"/>
      <c r="P890" s="10"/>
      <c r="T890" s="62" t="str">
        <f>IF(G890&lt;&gt;"",PROPER(TEXT(G890,"YYYY")&amp;TEXT(G890,"MMMM")),"")</f>
        <v/>
      </c>
      <c r="U890" s="62" t="str">
        <f>IFERROR((VLOOKUP(T890,[1]IPC!$C$12:$I$834,4,FALSE)/10000),"")</f>
        <v/>
      </c>
      <c r="V890" s="62" t="str">
        <f>IF(E890&lt;&gt;"",VLOOKUP($U$7,[1]IPC!$C$12:$I$834,4,FALSE)/10000,"")</f>
        <v/>
      </c>
      <c r="W890" s="62" t="str">
        <f>IFERROR((O890*V890/U890),"")</f>
        <v/>
      </c>
      <c r="X890" s="62" t="str">
        <f>IFERROR((W890*#REF!),"")</f>
        <v/>
      </c>
      <c r="Y890" s="62" t="str">
        <f>IF(E890&lt;&gt;"",IF(Q890&lt;&gt;"",IFERROR((((X890*(1+(Inflacion))^((DAYS360($D$4,Q890))/360)))/((1+VLOOKUP($D$4,[1]TES!$B$8:$D$3002,3,TRUE))^((DAYS360($D$4,Q890))/360))),""),"Fecha probable de Fallo"),"")</f>
        <v/>
      </c>
    </row>
    <row r="891" spans="1:25" x14ac:dyDescent="0.2">
      <c r="A891" s="10"/>
      <c r="B891" s="12"/>
      <c r="C891" s="12"/>
      <c r="D891" s="25"/>
      <c r="E891" s="10"/>
      <c r="F891" s="13"/>
      <c r="G891" s="10"/>
      <c r="H891" s="13"/>
      <c r="I891" s="10"/>
      <c r="J891" s="10"/>
      <c r="K891" s="11"/>
      <c r="L891" s="10"/>
      <c r="M891" s="10"/>
      <c r="N891" s="10"/>
      <c r="O891" s="10"/>
      <c r="P891" s="10"/>
      <c r="T891" s="62" t="str">
        <f>IF(G891&lt;&gt;"",PROPER(TEXT(G891,"YYYY")&amp;TEXT(G891,"MMMM")),"")</f>
        <v/>
      </c>
      <c r="U891" s="62" t="str">
        <f>IFERROR((VLOOKUP(T891,[1]IPC!$C$12:$I$834,4,FALSE)/10000),"")</f>
        <v/>
      </c>
      <c r="V891" s="62" t="str">
        <f>IF(E891&lt;&gt;"",VLOOKUP($U$7,[1]IPC!$C$12:$I$834,4,FALSE)/10000,"")</f>
        <v/>
      </c>
      <c r="W891" s="62" t="str">
        <f>IFERROR((O891*V891/U891),"")</f>
        <v/>
      </c>
      <c r="X891" s="62" t="str">
        <f>IFERROR((W891*#REF!),"")</f>
        <v/>
      </c>
      <c r="Y891" s="62" t="str">
        <f>IF(E891&lt;&gt;"",IF(Q891&lt;&gt;"",IFERROR((((X891*(1+(Inflacion))^((DAYS360($D$4,Q891))/360)))/((1+VLOOKUP($D$4,[1]TES!$B$8:$D$3002,3,TRUE))^((DAYS360($D$4,Q891))/360))),""),"Fecha probable de Fallo"),"")</f>
        <v/>
      </c>
    </row>
    <row r="892" spans="1:25" x14ac:dyDescent="0.2">
      <c r="A892" s="10"/>
      <c r="B892" s="93"/>
      <c r="C892" s="93"/>
      <c r="D892" s="93"/>
      <c r="E892" s="93"/>
      <c r="F892" s="93"/>
      <c r="G892" s="13"/>
      <c r="H892" s="13"/>
      <c r="I892" s="10"/>
      <c r="J892" s="10"/>
      <c r="K892" s="11"/>
      <c r="L892" s="10"/>
      <c r="M892" s="10"/>
      <c r="N892" s="10"/>
      <c r="O892" s="10"/>
      <c r="P892" s="10"/>
      <c r="T892" s="62" t="str">
        <f>IF(G892&lt;&gt;"",PROPER(TEXT(G892,"YYYY")&amp;TEXT(G892,"MMMM")),"")</f>
        <v/>
      </c>
      <c r="U892" s="62" t="str">
        <f>IFERROR((VLOOKUP(T892,[1]IPC!$C$12:$I$834,4,FALSE)/10000),"")</f>
        <v/>
      </c>
      <c r="V892" s="62" t="str">
        <f>IF(E892&lt;&gt;"",VLOOKUP($U$7,[1]IPC!$C$12:$I$834,4,FALSE)/10000,"")</f>
        <v/>
      </c>
      <c r="W892" s="62" t="str">
        <f>IFERROR((O892*V892/U892),"")</f>
        <v/>
      </c>
      <c r="X892" s="62" t="str">
        <f>IFERROR((W892*#REF!),"")</f>
        <v/>
      </c>
      <c r="Y892" s="62" t="str">
        <f>IF(E892&lt;&gt;"",IF(Q892&lt;&gt;"",IFERROR((((X892*(1+(Inflacion))^((DAYS360($D$4,Q892))/360)))/((1+VLOOKUP($D$4,[1]TES!$B$8:$D$3002,3,TRUE))^((DAYS360($D$4,Q892))/360))),""),"Fecha probable de Fallo"),"")</f>
        <v/>
      </c>
    </row>
    <row r="893" spans="1:25" x14ac:dyDescent="0.2">
      <c r="A893" s="10"/>
      <c r="B893" s="14"/>
      <c r="C893" s="10"/>
      <c r="D893" s="14"/>
      <c r="E893" s="10"/>
      <c r="F893" s="13"/>
      <c r="G893" s="13"/>
      <c r="H893" s="13"/>
      <c r="I893" s="10"/>
      <c r="J893" s="10"/>
      <c r="K893" s="11"/>
      <c r="L893" s="10"/>
      <c r="M893" s="10"/>
      <c r="N893" s="10"/>
      <c r="P893" s="10"/>
      <c r="T893" s="62" t="str">
        <f>IF(G893&lt;&gt;"",PROPER(TEXT(G893,"YYYY")&amp;TEXT(G893,"MMMM")),"")</f>
        <v/>
      </c>
      <c r="U893" s="62" t="str">
        <f>IFERROR((VLOOKUP(T893,[1]IPC!$C$12:$I$834,4,FALSE)/10000),"")</f>
        <v/>
      </c>
      <c r="V893" s="62" t="str">
        <f>IF(E893&lt;&gt;"",VLOOKUP($U$7,[1]IPC!$C$12:$I$834,4,FALSE)/10000,"")</f>
        <v/>
      </c>
      <c r="W893" s="62" t="str">
        <f>IFERROR((O893*V893/U893),"")</f>
        <v/>
      </c>
      <c r="X893" s="62" t="str">
        <f>IFERROR((W893*#REF!),"")</f>
        <v/>
      </c>
      <c r="Y893" s="62" t="str">
        <f>IF(E893&lt;&gt;"",IF(Q893&lt;&gt;"",IFERROR((((X893*(1+(Inflacion))^((DAYS360($D$4,Q893))/360)))/((1+VLOOKUP($D$4,[1]TES!$B$8:$D$3002,3,TRUE))^((DAYS360($D$4,Q893))/360))),""),"Fecha probable de Fallo"),"")</f>
        <v/>
      </c>
    </row>
    <row r="894" spans="1:25" x14ac:dyDescent="0.2">
      <c r="D894" s="62"/>
      <c r="O894" s="62"/>
      <c r="T894" s="62" t="str">
        <f>IF(G894&lt;&gt;"",PROPER(TEXT(G894,"YYYY")&amp;TEXT(G894,"MMMM")),"")</f>
        <v/>
      </c>
      <c r="U894" s="62" t="str">
        <f>IFERROR((VLOOKUP(T894,[1]IPC!$C$12:$I$834,4,FALSE)/10000),"")</f>
        <v/>
      </c>
      <c r="V894" s="62" t="str">
        <f>IF(E894&lt;&gt;"",VLOOKUP($U$7,[1]IPC!$C$12:$I$834,4,FALSE)/10000,"")</f>
        <v/>
      </c>
      <c r="W894" s="62" t="str">
        <f>IFERROR((O894*V894/U894),"")</f>
        <v/>
      </c>
      <c r="X894" s="62" t="str">
        <f>IFERROR((W894*#REF!),"")</f>
        <v/>
      </c>
      <c r="Y894" s="62" t="str">
        <f>IF(E894&lt;&gt;"",IF(Q894&lt;&gt;"",IFERROR((((X894*(1+(Inflacion))^((DAYS360($D$4,Q894))/360)))/((1+VLOOKUP($D$4,[1]TES!$B$8:$D$3002,3,TRUE))^((DAYS360($D$4,Q894))/360))),""),"Fecha probable de Fallo"),"")</f>
        <v/>
      </c>
    </row>
    <row r="895" spans="1:25" x14ac:dyDescent="0.2">
      <c r="D895" s="62"/>
      <c r="O895" s="62"/>
      <c r="T895" s="62" t="str">
        <f>IF(G895&lt;&gt;"",PROPER(TEXT(G895,"YYYY")&amp;TEXT(G895,"MMMM")),"")</f>
        <v/>
      </c>
      <c r="U895" s="62" t="str">
        <f>IFERROR((VLOOKUP(T895,[1]IPC!$C$12:$I$834,4,FALSE)/10000),"")</f>
        <v/>
      </c>
      <c r="V895" s="62" t="str">
        <f>IF(E895&lt;&gt;"",VLOOKUP($U$7,[1]IPC!$C$12:$I$834,4,FALSE)/10000,"")</f>
        <v/>
      </c>
      <c r="W895" s="62" t="str">
        <f>IFERROR((O895*V895/U895),"")</f>
        <v/>
      </c>
      <c r="X895" s="62" t="str">
        <f>IFERROR((W895*#REF!),"")</f>
        <v/>
      </c>
      <c r="Y895" s="62" t="str">
        <f>IF(E895&lt;&gt;"",IF(Q895&lt;&gt;"",IFERROR((((X895*(1+(Inflacion))^((DAYS360($D$4,Q895))/360)))/((1+VLOOKUP($D$4,[1]TES!$B$8:$D$3002,3,TRUE))^((DAYS360($D$4,Q895))/360))),""),"Fecha probable de Fallo"),"")</f>
        <v/>
      </c>
    </row>
    <row r="896" spans="1:25" x14ac:dyDescent="0.2">
      <c r="D896" s="62"/>
      <c r="O896" s="62"/>
      <c r="T896" s="62" t="str">
        <f>IF(G896&lt;&gt;"",PROPER(TEXT(G896,"YYYY")&amp;TEXT(G896,"MMMM")),"")</f>
        <v/>
      </c>
      <c r="U896" s="62" t="str">
        <f>IFERROR((VLOOKUP(T896,[1]IPC!$C$12:$I$834,4,FALSE)/10000),"")</f>
        <v/>
      </c>
      <c r="V896" s="62" t="str">
        <f>IF(E896&lt;&gt;"",VLOOKUP($U$7,[1]IPC!$C$12:$I$834,4,FALSE)/10000,"")</f>
        <v/>
      </c>
      <c r="W896" s="62" t="str">
        <f>IFERROR((O896*V896/U896),"")</f>
        <v/>
      </c>
      <c r="X896" s="62" t="str">
        <f>IFERROR((W896*#REF!),"")</f>
        <v/>
      </c>
      <c r="Y896" s="62" t="str">
        <f>IF(E896&lt;&gt;"",IF(Q896&lt;&gt;"",IFERROR((((X896*(1+(Inflacion))^((DAYS360($D$4,Q896))/360)))/((1+VLOOKUP($D$4,[1]TES!$B$8:$D$3002,3,TRUE))^((DAYS360($D$4,Q896))/360))),""),"Fecha probable de Fallo"),"")</f>
        <v/>
      </c>
    </row>
    <row r="897" spans="4:25" x14ac:dyDescent="0.2">
      <c r="D897" s="62"/>
      <c r="O897" s="62"/>
      <c r="T897" s="62" t="str">
        <f>IF(G897&lt;&gt;"",PROPER(TEXT(G897,"YYYY")&amp;TEXT(G897,"MMMM")),"")</f>
        <v/>
      </c>
      <c r="U897" s="62" t="str">
        <f>IFERROR((VLOOKUP(T897,[1]IPC!$C$12:$I$834,4,FALSE)/10000),"")</f>
        <v/>
      </c>
      <c r="V897" s="62" t="str">
        <f>IF(E897&lt;&gt;"",VLOOKUP($U$7,[1]IPC!$C$12:$I$834,4,FALSE)/10000,"")</f>
        <v/>
      </c>
      <c r="W897" s="62" t="str">
        <f>IFERROR((O897*V897/U897),"")</f>
        <v/>
      </c>
      <c r="X897" s="62" t="str">
        <f>IFERROR((W897*#REF!),"")</f>
        <v/>
      </c>
      <c r="Y897" s="62" t="str">
        <f>IF(E897&lt;&gt;"",IF(Q897&lt;&gt;"",IFERROR((((X897*(1+(Inflacion))^((DAYS360($D$4,Q897))/360)))/((1+VLOOKUP($D$4,[1]TES!$B$8:$D$3002,3,TRUE))^((DAYS360($D$4,Q897))/360))),""),"Fecha probable de Fallo"),"")</f>
        <v/>
      </c>
    </row>
    <row r="898" spans="4:25" x14ac:dyDescent="0.2">
      <c r="D898" s="62"/>
      <c r="O898" s="62"/>
      <c r="T898" s="62" t="str">
        <f>IF(G898&lt;&gt;"",PROPER(TEXT(G898,"YYYY")&amp;TEXT(G898,"MMMM")),"")</f>
        <v/>
      </c>
      <c r="U898" s="62" t="str">
        <f>IFERROR((VLOOKUP(T898,[1]IPC!$C$12:$I$834,4,FALSE)/10000),"")</f>
        <v/>
      </c>
      <c r="V898" s="62" t="str">
        <f>IF(E898&lt;&gt;"",VLOOKUP($U$7,[1]IPC!$C$12:$I$834,4,FALSE)/10000,"")</f>
        <v/>
      </c>
      <c r="W898" s="62" t="str">
        <f>IFERROR((O898*V898/U898),"")</f>
        <v/>
      </c>
      <c r="X898" s="62" t="str">
        <f>IFERROR((W898*#REF!),"")</f>
        <v/>
      </c>
      <c r="Y898" s="62" t="str">
        <f>IF(E898&lt;&gt;"",IF(Q898&lt;&gt;"",IFERROR((((X898*(1+(Inflacion))^((DAYS360($D$4,Q898))/360)))/((1+VLOOKUP($D$4,[1]TES!$B$8:$D$3002,3,TRUE))^((DAYS360($D$4,Q898))/360))),""),"Fecha probable de Fallo"),"")</f>
        <v/>
      </c>
    </row>
    <row r="899" spans="4:25" x14ac:dyDescent="0.2">
      <c r="D899" s="62"/>
      <c r="O899" s="62"/>
      <c r="T899" s="62" t="str">
        <f>IF(G899&lt;&gt;"",PROPER(TEXT(G899,"YYYY")&amp;TEXT(G899,"MMMM")),"")</f>
        <v/>
      </c>
      <c r="U899" s="62" t="str">
        <f>IFERROR((VLOOKUP(T899,[1]IPC!$C$12:$I$834,4,FALSE)/10000),"")</f>
        <v/>
      </c>
      <c r="V899" s="62" t="str">
        <f>IF(E899&lt;&gt;"",VLOOKUP($U$7,[1]IPC!$C$12:$I$834,4,FALSE)/10000,"")</f>
        <v/>
      </c>
      <c r="W899" s="62" t="str">
        <f>IFERROR((O899*V899/U899),"")</f>
        <v/>
      </c>
      <c r="X899" s="62" t="str">
        <f>IFERROR((W899*#REF!),"")</f>
        <v/>
      </c>
      <c r="Y899" s="62" t="str">
        <f>IF(E899&lt;&gt;"",IF(Q899&lt;&gt;"",IFERROR((((X899*(1+(Inflacion))^((DAYS360($D$4,Q899))/360)))/((1+VLOOKUP($D$4,[1]TES!$B$8:$D$3002,3,TRUE))^((DAYS360($D$4,Q899))/360))),""),"Fecha probable de Fallo"),"")</f>
        <v/>
      </c>
    </row>
    <row r="900" spans="4:25" x14ac:dyDescent="0.2">
      <c r="D900" s="62"/>
      <c r="O900" s="62"/>
      <c r="T900" s="62" t="str">
        <f>IF(G900&lt;&gt;"",PROPER(TEXT(G900,"YYYY")&amp;TEXT(G900,"MMMM")),"")</f>
        <v/>
      </c>
      <c r="U900" s="62" t="str">
        <f>IFERROR((VLOOKUP(T900,[1]IPC!$C$12:$I$834,4,FALSE)/10000),"")</f>
        <v/>
      </c>
      <c r="V900" s="62" t="str">
        <f>IF(E900&lt;&gt;"",VLOOKUP($U$7,[1]IPC!$C$12:$I$834,4,FALSE)/10000,"")</f>
        <v/>
      </c>
      <c r="W900" s="62" t="str">
        <f>IFERROR((O900*V900/U900),"")</f>
        <v/>
      </c>
      <c r="X900" s="62" t="str">
        <f>IFERROR((W900*#REF!),"")</f>
        <v/>
      </c>
      <c r="Y900" s="62" t="str">
        <f>IF(E900&lt;&gt;"",IF(Q900&lt;&gt;"",IFERROR((((X900*(1+(Inflacion))^((DAYS360($D$4,Q900))/360)))/((1+VLOOKUP($D$4,[1]TES!$B$8:$D$3002,3,TRUE))^((DAYS360($D$4,Q900))/360))),""),"Fecha probable de Fallo"),"")</f>
        <v/>
      </c>
    </row>
    <row r="901" spans="4:25" x14ac:dyDescent="0.2">
      <c r="D901" s="62"/>
      <c r="O901" s="62"/>
      <c r="T901" s="62" t="str">
        <f>IF(G901&lt;&gt;"",PROPER(TEXT(G901,"YYYY")&amp;TEXT(G901,"MMMM")),"")</f>
        <v/>
      </c>
      <c r="U901" s="62" t="str">
        <f>IFERROR((VLOOKUP(T901,[1]IPC!$C$12:$I$834,4,FALSE)/10000),"")</f>
        <v/>
      </c>
      <c r="V901" s="62" t="str">
        <f>IF(E901&lt;&gt;"",VLOOKUP($U$7,[1]IPC!$C$12:$I$834,4,FALSE)/10000,"")</f>
        <v/>
      </c>
      <c r="W901" s="62" t="str">
        <f>IFERROR((O901*V901/U901),"")</f>
        <v/>
      </c>
      <c r="X901" s="62" t="str">
        <f>IFERROR((W901*#REF!),"")</f>
        <v/>
      </c>
      <c r="Y901" s="62" t="str">
        <f>IF(E901&lt;&gt;"",IF(Q901&lt;&gt;"",IFERROR((((X901*(1+(Inflacion))^((DAYS360($D$4,Q901))/360)))/((1+VLOOKUP($D$4,[1]TES!$B$8:$D$3002,3,TRUE))^((DAYS360($D$4,Q901))/360))),""),"Fecha probable de Fallo"),"")</f>
        <v/>
      </c>
    </row>
    <row r="902" spans="4:25" x14ac:dyDescent="0.2">
      <c r="D902" s="62"/>
      <c r="O902" s="62"/>
      <c r="T902" s="62" t="str">
        <f>IF(G902&lt;&gt;"",PROPER(TEXT(G902,"YYYY")&amp;TEXT(G902,"MMMM")),"")</f>
        <v/>
      </c>
      <c r="U902" s="62" t="str">
        <f>IFERROR((VLOOKUP(T902,[1]IPC!$C$12:$I$834,4,FALSE)/10000),"")</f>
        <v/>
      </c>
      <c r="V902" s="62" t="str">
        <f>IF(E902&lt;&gt;"",VLOOKUP($U$7,[1]IPC!$C$12:$I$834,4,FALSE)/10000,"")</f>
        <v/>
      </c>
      <c r="W902" s="62" t="str">
        <f>IFERROR((O902*V902/U902),"")</f>
        <v/>
      </c>
      <c r="X902" s="62" t="str">
        <f>IFERROR((W902*#REF!),"")</f>
        <v/>
      </c>
      <c r="Y902" s="62" t="str">
        <f>IF(E902&lt;&gt;"",IF(Q902&lt;&gt;"",IFERROR((((X902*(1+(Inflacion))^((DAYS360($D$4,Q902))/360)))/((1+VLOOKUP($D$4,[1]TES!$B$8:$D$3002,3,TRUE))^((DAYS360($D$4,Q902))/360))),""),"Fecha probable de Fallo"),"")</f>
        <v/>
      </c>
    </row>
    <row r="903" spans="4:25" x14ac:dyDescent="0.2">
      <c r="D903" s="62"/>
      <c r="O903" s="62"/>
      <c r="T903" s="62" t="str">
        <f>IF(G903&lt;&gt;"",PROPER(TEXT(G903,"YYYY")&amp;TEXT(G903,"MMMM")),"")</f>
        <v/>
      </c>
      <c r="U903" s="62" t="str">
        <f>IFERROR((VLOOKUP(T903,[1]IPC!$C$12:$I$834,4,FALSE)/10000),"")</f>
        <v/>
      </c>
      <c r="V903" s="62" t="str">
        <f>IF(E903&lt;&gt;"",VLOOKUP($U$7,[1]IPC!$C$12:$I$834,4,FALSE)/10000,"")</f>
        <v/>
      </c>
      <c r="W903" s="62" t="str">
        <f>IFERROR((O903*V903/U903),"")</f>
        <v/>
      </c>
      <c r="X903" s="62" t="str">
        <f>IFERROR((W903*#REF!),"")</f>
        <v/>
      </c>
      <c r="Y903" s="62" t="str">
        <f>IF(E903&lt;&gt;"",IF(Q903&lt;&gt;"",IFERROR((((X903*(1+(Inflacion))^((DAYS360($D$4,Q903))/360)))/((1+VLOOKUP($D$4,[1]TES!$B$8:$D$3002,3,TRUE))^((DAYS360($D$4,Q903))/360))),""),"Fecha probable de Fallo"),"")</f>
        <v/>
      </c>
    </row>
    <row r="904" spans="4:25" x14ac:dyDescent="0.2">
      <c r="D904" s="62"/>
      <c r="O904" s="62"/>
      <c r="T904" s="62" t="str">
        <f>IF(G904&lt;&gt;"",PROPER(TEXT(G904,"YYYY")&amp;TEXT(G904,"MMMM")),"")</f>
        <v/>
      </c>
      <c r="U904" s="62" t="str">
        <f>IFERROR((VLOOKUP(T904,[1]IPC!$C$12:$I$834,4,FALSE)/10000),"")</f>
        <v/>
      </c>
      <c r="V904" s="62" t="str">
        <f>IF(E904&lt;&gt;"",VLOOKUP($U$7,[1]IPC!$C$12:$I$834,4,FALSE)/10000,"")</f>
        <v/>
      </c>
      <c r="W904" s="62" t="str">
        <f>IFERROR((O904*V904/U904),"")</f>
        <v/>
      </c>
      <c r="X904" s="62" t="str">
        <f>IFERROR((W904*#REF!),"")</f>
        <v/>
      </c>
      <c r="Y904" s="62" t="str">
        <f>IF(E904&lt;&gt;"",IF(Q904&lt;&gt;"",IFERROR((((X904*(1+(Inflacion))^((DAYS360($D$4,Q904))/360)))/((1+VLOOKUP($D$4,[1]TES!$B$8:$D$3002,3,TRUE))^((DAYS360($D$4,Q904))/360))),""),"Fecha probable de Fallo"),"")</f>
        <v/>
      </c>
    </row>
    <row r="905" spans="4:25" x14ac:dyDescent="0.2">
      <c r="D905" s="62"/>
      <c r="O905" s="62"/>
      <c r="T905" s="62" t="str">
        <f>IF(G905&lt;&gt;"",PROPER(TEXT(G905,"YYYY")&amp;TEXT(G905,"MMMM")),"")</f>
        <v/>
      </c>
      <c r="U905" s="62" t="str">
        <f>IFERROR((VLOOKUP(T905,[1]IPC!$C$12:$I$834,4,FALSE)/10000),"")</f>
        <v/>
      </c>
      <c r="V905" s="62" t="str">
        <f>IF(E905&lt;&gt;"",VLOOKUP($U$7,[1]IPC!$C$12:$I$834,4,FALSE)/10000,"")</f>
        <v/>
      </c>
      <c r="W905" s="62" t="str">
        <f>IFERROR((O905*V905/U905),"")</f>
        <v/>
      </c>
      <c r="X905" s="62" t="str">
        <f>IFERROR((W905*#REF!),"")</f>
        <v/>
      </c>
      <c r="Y905" s="62" t="str">
        <f>IF(E905&lt;&gt;"",IF(Q905&lt;&gt;"",IFERROR((((X905*(1+(Inflacion))^((DAYS360($D$4,Q905))/360)))/((1+VLOOKUP($D$4,[1]TES!$B$8:$D$3002,3,TRUE))^((DAYS360($D$4,Q905))/360))),""),"Fecha probable de Fallo"),"")</f>
        <v/>
      </c>
    </row>
    <row r="906" spans="4:25" x14ac:dyDescent="0.2">
      <c r="D906" s="62"/>
      <c r="O906" s="62"/>
      <c r="T906" s="62" t="str">
        <f>IF(G906&lt;&gt;"",PROPER(TEXT(G906,"YYYY")&amp;TEXT(G906,"MMMM")),"")</f>
        <v/>
      </c>
      <c r="U906" s="62" t="str">
        <f>IFERROR((VLOOKUP(T906,[1]IPC!$C$12:$I$834,4,FALSE)/10000),"")</f>
        <v/>
      </c>
      <c r="V906" s="62" t="str">
        <f>IF(E906&lt;&gt;"",VLOOKUP($U$7,[1]IPC!$C$12:$I$834,4,FALSE)/10000,"")</f>
        <v/>
      </c>
      <c r="W906" s="62" t="str">
        <f>IFERROR((O906*V906/U906),"")</f>
        <v/>
      </c>
      <c r="X906" s="62" t="str">
        <f>IFERROR((W906*#REF!),"")</f>
        <v/>
      </c>
      <c r="Y906" s="62" t="str">
        <f>IF(E906&lt;&gt;"",IF(Q906&lt;&gt;"",IFERROR((((X906*(1+(Inflacion))^((DAYS360($D$4,Q906))/360)))/((1+VLOOKUP($D$4,[1]TES!$B$8:$D$3002,3,TRUE))^((DAYS360($D$4,Q906))/360))),""),"Fecha probable de Fallo"),"")</f>
        <v/>
      </c>
    </row>
    <row r="907" spans="4:25" x14ac:dyDescent="0.2">
      <c r="D907" s="62"/>
      <c r="O907" s="62"/>
      <c r="T907" s="62" t="str">
        <f>IF(G907&lt;&gt;"",PROPER(TEXT(G907,"YYYY")&amp;TEXT(G907,"MMMM")),"")</f>
        <v/>
      </c>
      <c r="U907" s="62" t="str">
        <f>IFERROR((VLOOKUP(T907,[1]IPC!$C$12:$I$834,4,FALSE)/10000),"")</f>
        <v/>
      </c>
      <c r="V907" s="62" t="str">
        <f>IF(E907&lt;&gt;"",VLOOKUP($U$7,[1]IPC!$C$12:$I$834,4,FALSE)/10000,"")</f>
        <v/>
      </c>
      <c r="W907" s="62" t="str">
        <f>IFERROR((O907*V907/U907),"")</f>
        <v/>
      </c>
      <c r="X907" s="62" t="str">
        <f>IFERROR((W907*#REF!),"")</f>
        <v/>
      </c>
      <c r="Y907" s="62" t="str">
        <f>IF(E907&lt;&gt;"",IF(Q907&lt;&gt;"",IFERROR((((X907*(1+(Inflacion))^((DAYS360($D$4,Q907))/360)))/((1+VLOOKUP($D$4,[1]TES!$B$8:$D$3002,3,TRUE))^((DAYS360($D$4,Q907))/360))),""),"Fecha probable de Fallo"),"")</f>
        <v/>
      </c>
    </row>
    <row r="908" spans="4:25" x14ac:dyDescent="0.2">
      <c r="D908" s="62"/>
      <c r="O908" s="62"/>
      <c r="T908" s="62" t="str">
        <f>IF(G908&lt;&gt;"",PROPER(TEXT(G908,"YYYY")&amp;TEXT(G908,"MMMM")),"")</f>
        <v/>
      </c>
      <c r="U908" s="62" t="str">
        <f>IFERROR((VLOOKUP(T908,[1]IPC!$C$12:$I$834,4,FALSE)/10000),"")</f>
        <v/>
      </c>
      <c r="V908" s="62" t="str">
        <f>IF(E908&lt;&gt;"",VLOOKUP($U$7,[1]IPC!$C$12:$I$834,4,FALSE)/10000,"")</f>
        <v/>
      </c>
      <c r="W908" s="62" t="str">
        <f>IFERROR((O908*V908/U908),"")</f>
        <v/>
      </c>
      <c r="X908" s="62" t="str">
        <f>IFERROR((W908*#REF!),"")</f>
        <v/>
      </c>
      <c r="Y908" s="62" t="str">
        <f>IF(E908&lt;&gt;"",IF(Q908&lt;&gt;"",IFERROR((((X908*(1+(Inflacion))^((DAYS360($D$4,Q908))/360)))/((1+VLOOKUP($D$4,[1]TES!$B$8:$D$3002,3,TRUE))^((DAYS360($D$4,Q908))/360))),""),"Fecha probable de Fallo"),"")</f>
        <v/>
      </c>
    </row>
    <row r="909" spans="4:25" x14ac:dyDescent="0.2">
      <c r="D909" s="62"/>
      <c r="O909" s="62"/>
      <c r="T909" s="62" t="str">
        <f>IF(G909&lt;&gt;"",PROPER(TEXT(G909,"YYYY")&amp;TEXT(G909,"MMMM")),"")</f>
        <v/>
      </c>
      <c r="U909" s="62" t="str">
        <f>IFERROR((VLOOKUP(T909,[1]IPC!$C$12:$I$834,4,FALSE)/10000),"")</f>
        <v/>
      </c>
      <c r="V909" s="62" t="str">
        <f>IF(E909&lt;&gt;"",VLOOKUP($U$7,[1]IPC!$C$12:$I$834,4,FALSE)/10000,"")</f>
        <v/>
      </c>
      <c r="W909" s="62" t="str">
        <f>IFERROR((O909*V909/U909),"")</f>
        <v/>
      </c>
      <c r="X909" s="62" t="str">
        <f>IFERROR((W909*#REF!),"")</f>
        <v/>
      </c>
      <c r="Y909" s="62" t="str">
        <f>IF(E909&lt;&gt;"",IF(Q909&lt;&gt;"",IFERROR((((X909*(1+(Inflacion))^((DAYS360($D$4,Q909))/360)))/((1+VLOOKUP($D$4,[1]TES!$B$8:$D$3002,3,TRUE))^((DAYS360($D$4,Q909))/360))),""),"Fecha probable de Fallo"),"")</f>
        <v/>
      </c>
    </row>
    <row r="910" spans="4:25" x14ac:dyDescent="0.2">
      <c r="D910" s="62"/>
      <c r="O910" s="62"/>
      <c r="T910" s="62" t="str">
        <f>IF(G910&lt;&gt;"",PROPER(TEXT(G910,"YYYY")&amp;TEXT(G910,"MMMM")),"")</f>
        <v/>
      </c>
      <c r="U910" s="62" t="str">
        <f>IFERROR((VLOOKUP(T910,[1]IPC!$C$12:$I$834,4,FALSE)/10000),"")</f>
        <v/>
      </c>
      <c r="V910" s="62" t="str">
        <f>IF(E910&lt;&gt;"",VLOOKUP($U$7,[1]IPC!$C$12:$I$834,4,FALSE)/10000,"")</f>
        <v/>
      </c>
      <c r="W910" s="62" t="str">
        <f>IFERROR((O910*V910/U910),"")</f>
        <v/>
      </c>
      <c r="X910" s="62" t="str">
        <f>IFERROR((W910*#REF!),"")</f>
        <v/>
      </c>
      <c r="Y910" s="62" t="str">
        <f>IF(E910&lt;&gt;"",IF(Q910&lt;&gt;"",IFERROR((((X910*(1+(Inflacion))^((DAYS360($D$4,Q910))/360)))/((1+VLOOKUP($D$4,[1]TES!$B$8:$D$3002,3,TRUE))^((DAYS360($D$4,Q910))/360))),""),"Fecha probable de Fallo"),"")</f>
        <v/>
      </c>
    </row>
    <row r="911" spans="4:25" x14ac:dyDescent="0.2">
      <c r="D911" s="62"/>
      <c r="O911" s="62"/>
      <c r="T911" s="62" t="str">
        <f>IF(G911&lt;&gt;"",PROPER(TEXT(G911,"YYYY")&amp;TEXT(G911,"MMMM")),"")</f>
        <v/>
      </c>
      <c r="U911" s="62" t="str">
        <f>IFERROR((VLOOKUP(T911,[1]IPC!$C$12:$I$834,4,FALSE)/10000),"")</f>
        <v/>
      </c>
      <c r="V911" s="62" t="str">
        <f>IF(E911&lt;&gt;"",VLOOKUP($U$7,[1]IPC!$C$12:$I$834,4,FALSE)/10000,"")</f>
        <v/>
      </c>
      <c r="W911" s="62" t="str">
        <f>IFERROR((O911*V911/U911),"")</f>
        <v/>
      </c>
      <c r="X911" s="62" t="str">
        <f>IFERROR((W911*#REF!),"")</f>
        <v/>
      </c>
      <c r="Y911" s="62" t="str">
        <f>IF(E911&lt;&gt;"",IF(Q911&lt;&gt;"",IFERROR((((X911*(1+(Inflacion))^((DAYS360($D$4,Q911))/360)))/((1+VLOOKUP($D$4,[1]TES!$B$8:$D$3002,3,TRUE))^((DAYS360($D$4,Q911))/360))),""),"Fecha probable de Fallo"),"")</f>
        <v/>
      </c>
    </row>
    <row r="912" spans="4:25" x14ac:dyDescent="0.2">
      <c r="D912" s="62"/>
      <c r="O912" s="62"/>
      <c r="T912" s="62" t="str">
        <f>IF(G912&lt;&gt;"",PROPER(TEXT(G912,"YYYY")&amp;TEXT(G912,"MMMM")),"")</f>
        <v/>
      </c>
      <c r="U912" s="62" t="str">
        <f>IFERROR((VLOOKUP(T912,[1]IPC!$C$12:$I$834,4,FALSE)/10000),"")</f>
        <v/>
      </c>
      <c r="V912" s="62" t="str">
        <f>IF(E912&lt;&gt;"",VLOOKUP($U$7,[1]IPC!$C$12:$I$834,4,FALSE)/10000,"")</f>
        <v/>
      </c>
      <c r="W912" s="62" t="str">
        <f>IFERROR((O912*V912/U912),"")</f>
        <v/>
      </c>
      <c r="X912" s="62" t="str">
        <f>IFERROR((W912*#REF!),"")</f>
        <v/>
      </c>
      <c r="Y912" s="62" t="str">
        <f>IF(E912&lt;&gt;"",IF(Q912&lt;&gt;"",IFERROR((((X912*(1+(Inflacion))^((DAYS360($D$4,Q912))/360)))/((1+VLOOKUP($D$4,[1]TES!$B$8:$D$3002,3,TRUE))^((DAYS360($D$4,Q912))/360))),""),"Fecha probable de Fallo"),"")</f>
        <v/>
      </c>
    </row>
    <row r="913" spans="4:25" x14ac:dyDescent="0.2">
      <c r="D913" s="62"/>
      <c r="O913" s="62"/>
      <c r="T913" s="62" t="str">
        <f>IF(G913&lt;&gt;"",PROPER(TEXT(G913,"YYYY")&amp;TEXT(G913,"MMMM")),"")</f>
        <v/>
      </c>
      <c r="U913" s="62" t="str">
        <f>IFERROR((VLOOKUP(T913,[1]IPC!$C$12:$I$834,4,FALSE)/10000),"")</f>
        <v/>
      </c>
      <c r="V913" s="62" t="str">
        <f>IF(E913&lt;&gt;"",VLOOKUP($U$7,[1]IPC!$C$12:$I$834,4,FALSE)/10000,"")</f>
        <v/>
      </c>
      <c r="W913" s="62" t="str">
        <f>IFERROR((O913*V913/U913),"")</f>
        <v/>
      </c>
      <c r="X913" s="62" t="str">
        <f>IFERROR((W913*#REF!),"")</f>
        <v/>
      </c>
      <c r="Y913" s="62" t="str">
        <f>IF(E913&lt;&gt;"",IF(Q913&lt;&gt;"",IFERROR((((X913*(1+(Inflacion))^((DAYS360($D$4,Q913))/360)))/((1+VLOOKUP($D$4,[1]TES!$B$8:$D$3002,3,TRUE))^((DAYS360($D$4,Q913))/360))),""),"Fecha probable de Fallo"),"")</f>
        <v/>
      </c>
    </row>
    <row r="914" spans="4:25" x14ac:dyDescent="0.2">
      <c r="D914" s="62"/>
      <c r="O914" s="62"/>
      <c r="T914" s="62" t="str">
        <f>IF(G914&lt;&gt;"",PROPER(TEXT(G914,"YYYY")&amp;TEXT(G914,"MMMM")),"")</f>
        <v/>
      </c>
      <c r="U914" s="62" t="str">
        <f>IFERROR((VLOOKUP(T914,[1]IPC!$C$12:$I$834,4,FALSE)/10000),"")</f>
        <v/>
      </c>
      <c r="V914" s="62" t="str">
        <f>IF(E914&lt;&gt;"",VLOOKUP($U$7,[1]IPC!$C$12:$I$834,4,FALSE)/10000,"")</f>
        <v/>
      </c>
      <c r="W914" s="62" t="str">
        <f>IFERROR((O914*V914/U914),"")</f>
        <v/>
      </c>
      <c r="X914" s="62" t="str">
        <f>IFERROR((W914*#REF!),"")</f>
        <v/>
      </c>
      <c r="Y914" s="62" t="str">
        <f>IF(E914&lt;&gt;"",IF(Q914&lt;&gt;"",IFERROR((((X914*(1+(Inflacion))^((DAYS360($D$4,Q914))/360)))/((1+VLOOKUP($D$4,[1]TES!$B$8:$D$3002,3,TRUE))^((DAYS360($D$4,Q914))/360))),""),"Fecha probable de Fallo"),"")</f>
        <v/>
      </c>
    </row>
    <row r="915" spans="4:25" x14ac:dyDescent="0.2">
      <c r="D915" s="62"/>
      <c r="O915" s="62"/>
      <c r="T915" s="62" t="str">
        <f>IF(G915&lt;&gt;"",PROPER(TEXT(G915,"YYYY")&amp;TEXT(G915,"MMMM")),"")</f>
        <v/>
      </c>
      <c r="U915" s="62" t="str">
        <f>IFERROR((VLOOKUP(T915,[1]IPC!$C$12:$I$834,4,FALSE)/10000),"")</f>
        <v/>
      </c>
      <c r="V915" s="62" t="str">
        <f>IF(E915&lt;&gt;"",VLOOKUP($U$7,[1]IPC!$C$12:$I$834,4,FALSE)/10000,"")</f>
        <v/>
      </c>
      <c r="W915" s="62" t="str">
        <f>IFERROR((O915*V915/U915),"")</f>
        <v/>
      </c>
      <c r="X915" s="62" t="str">
        <f>IFERROR((W915*#REF!),"")</f>
        <v/>
      </c>
      <c r="Y915" s="62" t="str">
        <f>IF(E915&lt;&gt;"",IF(Q915&lt;&gt;"",IFERROR((((X915*(1+(Inflacion))^((DAYS360($D$4,Q915))/360)))/((1+VLOOKUP($D$4,[1]TES!$B$8:$D$3002,3,TRUE))^((DAYS360($D$4,Q915))/360))),""),"Fecha probable de Fallo"),"")</f>
        <v/>
      </c>
    </row>
    <row r="916" spans="4:25" x14ac:dyDescent="0.2">
      <c r="D916" s="62"/>
      <c r="O916" s="62"/>
      <c r="T916" s="62" t="str">
        <f>IF(G916&lt;&gt;"",PROPER(TEXT(G916,"YYYY")&amp;TEXT(G916,"MMMM")),"")</f>
        <v/>
      </c>
      <c r="U916" s="62" t="str">
        <f>IFERROR((VLOOKUP(T916,[1]IPC!$C$12:$I$834,4,FALSE)/10000),"")</f>
        <v/>
      </c>
      <c r="V916" s="62" t="str">
        <f>IF(E916&lt;&gt;"",VLOOKUP($U$7,[1]IPC!$C$12:$I$834,4,FALSE)/10000,"")</f>
        <v/>
      </c>
      <c r="W916" s="62" t="str">
        <f>IFERROR((O916*V916/U916),"")</f>
        <v/>
      </c>
      <c r="X916" s="62" t="str">
        <f>IFERROR((W916*#REF!),"")</f>
        <v/>
      </c>
      <c r="Y916" s="62" t="str">
        <f>IF(E916&lt;&gt;"",IF(Q916&lt;&gt;"",IFERROR((((X916*(1+(Inflacion))^((DAYS360($D$4,Q916))/360)))/((1+VLOOKUP($D$4,[1]TES!$B$8:$D$3002,3,TRUE))^((DAYS360($D$4,Q916))/360))),""),"Fecha probable de Fallo"),"")</f>
        <v/>
      </c>
    </row>
    <row r="917" spans="4:25" x14ac:dyDescent="0.2">
      <c r="D917" s="62"/>
      <c r="O917" s="62"/>
      <c r="T917" s="62" t="str">
        <f>IF(G917&lt;&gt;"",PROPER(TEXT(G917,"YYYY")&amp;TEXT(G917,"MMMM")),"")</f>
        <v/>
      </c>
      <c r="U917" s="62" t="str">
        <f>IFERROR((VLOOKUP(T917,[1]IPC!$C$12:$I$834,4,FALSE)/10000),"")</f>
        <v/>
      </c>
      <c r="V917" s="62" t="str">
        <f>IF(E917&lt;&gt;"",VLOOKUP($U$7,[1]IPC!$C$12:$I$834,4,FALSE)/10000,"")</f>
        <v/>
      </c>
      <c r="W917" s="62" t="str">
        <f>IFERROR((O917*V917/U917),"")</f>
        <v/>
      </c>
      <c r="X917" s="62" t="str">
        <f>IFERROR((W917*#REF!),"")</f>
        <v/>
      </c>
      <c r="Y917" s="62" t="str">
        <f>IF(E917&lt;&gt;"",IF(Q917&lt;&gt;"",IFERROR((((X917*(1+(Inflacion))^((DAYS360($D$4,Q917))/360)))/((1+VLOOKUP($D$4,[1]TES!$B$8:$D$3002,3,TRUE))^((DAYS360($D$4,Q917))/360))),""),"Fecha probable de Fallo"),"")</f>
        <v/>
      </c>
    </row>
    <row r="918" spans="4:25" x14ac:dyDescent="0.2">
      <c r="D918" s="62"/>
      <c r="O918" s="62"/>
      <c r="T918" s="62" t="str">
        <f>IF(G918&lt;&gt;"",PROPER(TEXT(G918,"YYYY")&amp;TEXT(G918,"MMMM")),"")</f>
        <v/>
      </c>
      <c r="U918" s="62" t="str">
        <f>IFERROR((VLOOKUP(T918,[1]IPC!$C$12:$I$834,4,FALSE)/10000),"")</f>
        <v/>
      </c>
      <c r="V918" s="62" t="str">
        <f>IF(E918&lt;&gt;"",VLOOKUP($U$7,[1]IPC!$C$12:$I$834,4,FALSE)/10000,"")</f>
        <v/>
      </c>
      <c r="W918" s="62" t="str">
        <f>IFERROR((O918*V918/U918),"")</f>
        <v/>
      </c>
      <c r="X918" s="62" t="str">
        <f>IFERROR((W918*#REF!),"")</f>
        <v/>
      </c>
      <c r="Y918" s="62" t="str">
        <f>IF(E918&lt;&gt;"",IF(Q918&lt;&gt;"",IFERROR((((X918*(1+(Inflacion))^((DAYS360($D$4,Q918))/360)))/((1+VLOOKUP($D$4,[1]TES!$B$8:$D$3002,3,TRUE))^((DAYS360($D$4,Q918))/360))),""),"Fecha probable de Fallo"),"")</f>
        <v/>
      </c>
    </row>
    <row r="919" spans="4:25" x14ac:dyDescent="0.2">
      <c r="D919" s="62"/>
      <c r="O919" s="62"/>
      <c r="T919" s="62" t="str">
        <f>IF(G919&lt;&gt;"",PROPER(TEXT(G919,"YYYY")&amp;TEXT(G919,"MMMM")),"")</f>
        <v/>
      </c>
      <c r="U919" s="62" t="str">
        <f>IFERROR((VLOOKUP(T919,[1]IPC!$C$12:$I$834,4,FALSE)/10000),"")</f>
        <v/>
      </c>
      <c r="V919" s="62" t="str">
        <f>IF(E919&lt;&gt;"",VLOOKUP($U$7,[1]IPC!$C$12:$I$834,4,FALSE)/10000,"")</f>
        <v/>
      </c>
      <c r="W919" s="62" t="str">
        <f>IFERROR((O919*V919/U919),"")</f>
        <v/>
      </c>
      <c r="X919" s="62" t="str">
        <f>IFERROR((W919*#REF!),"")</f>
        <v/>
      </c>
      <c r="Y919" s="62" t="str">
        <f>IF(E919&lt;&gt;"",IF(Q919&lt;&gt;"",IFERROR((((X919*(1+(Inflacion))^((DAYS360($D$4,Q919))/360)))/((1+VLOOKUP($D$4,[1]TES!$B$8:$D$3002,3,TRUE))^((DAYS360($D$4,Q919))/360))),""),"Fecha probable de Fallo"),"")</f>
        <v/>
      </c>
    </row>
    <row r="920" spans="4:25" x14ac:dyDescent="0.2">
      <c r="D920" s="62"/>
      <c r="O920" s="62"/>
      <c r="T920" s="62" t="str">
        <f>IF(G920&lt;&gt;"",PROPER(TEXT(G920,"YYYY")&amp;TEXT(G920,"MMMM")),"")</f>
        <v/>
      </c>
      <c r="U920" s="62" t="str">
        <f>IFERROR((VLOOKUP(T920,[1]IPC!$C$12:$I$834,4,FALSE)/10000),"")</f>
        <v/>
      </c>
      <c r="V920" s="62" t="str">
        <f>IF(E920&lt;&gt;"",VLOOKUP($U$7,[1]IPC!$C$12:$I$834,4,FALSE)/10000,"")</f>
        <v/>
      </c>
      <c r="W920" s="62" t="str">
        <f>IFERROR((O920*V920/U920),"")</f>
        <v/>
      </c>
      <c r="X920" s="62" t="str">
        <f>IFERROR((W920*#REF!),"")</f>
        <v/>
      </c>
      <c r="Y920" s="62" t="str">
        <f>IF(E920&lt;&gt;"",IF(Q920&lt;&gt;"",IFERROR((((X920*(1+(Inflacion))^((DAYS360($D$4,Q920))/360)))/((1+VLOOKUP($D$4,[1]TES!$B$8:$D$3002,3,TRUE))^((DAYS360($D$4,Q920))/360))),""),"Fecha probable de Fallo"),"")</f>
        <v/>
      </c>
    </row>
    <row r="921" spans="4:25" x14ac:dyDescent="0.2">
      <c r="D921" s="62"/>
      <c r="O921" s="62"/>
      <c r="T921" s="62" t="str">
        <f>IF(G921&lt;&gt;"",PROPER(TEXT(G921,"YYYY")&amp;TEXT(G921,"MMMM")),"")</f>
        <v/>
      </c>
      <c r="U921" s="62" t="str">
        <f>IFERROR((VLOOKUP(T921,[1]IPC!$C$12:$I$834,4,FALSE)/10000),"")</f>
        <v/>
      </c>
      <c r="V921" s="62" t="str">
        <f>IF(E921&lt;&gt;"",VLOOKUP($U$7,[1]IPC!$C$12:$I$834,4,FALSE)/10000,"")</f>
        <v/>
      </c>
      <c r="W921" s="62" t="str">
        <f>IFERROR((O921*V921/U921),"")</f>
        <v/>
      </c>
      <c r="X921" s="62" t="str">
        <f>IFERROR((W921*#REF!),"")</f>
        <v/>
      </c>
      <c r="Y921" s="62" t="str">
        <f>IF(E921&lt;&gt;"",IF(Q921&lt;&gt;"",IFERROR((((X921*(1+(Inflacion))^((DAYS360($D$4,Q921))/360)))/((1+VLOOKUP($D$4,[1]TES!$B$8:$D$3002,3,TRUE))^((DAYS360($D$4,Q921))/360))),""),"Fecha probable de Fallo"),"")</f>
        <v/>
      </c>
    </row>
    <row r="922" spans="4:25" x14ac:dyDescent="0.2">
      <c r="D922" s="62"/>
      <c r="O922" s="62"/>
      <c r="T922" s="62" t="str">
        <f>IF(G922&lt;&gt;"",PROPER(TEXT(G922,"YYYY")&amp;TEXT(G922,"MMMM")),"")</f>
        <v/>
      </c>
      <c r="U922" s="62" t="str">
        <f>IFERROR((VLOOKUP(T922,[1]IPC!$C$12:$I$834,4,FALSE)/10000),"")</f>
        <v/>
      </c>
      <c r="V922" s="62" t="str">
        <f>IF(E922&lt;&gt;"",VLOOKUP($U$7,[1]IPC!$C$12:$I$834,4,FALSE)/10000,"")</f>
        <v/>
      </c>
      <c r="W922" s="62" t="str">
        <f>IFERROR((O922*V922/U922),"")</f>
        <v/>
      </c>
      <c r="X922" s="62" t="str">
        <f>IFERROR((W922*#REF!),"")</f>
        <v/>
      </c>
      <c r="Y922" s="62" t="str">
        <f>IF(E922&lt;&gt;"",IF(Q922&lt;&gt;"",IFERROR((((X922*(1+(Inflacion))^((DAYS360($D$4,Q922))/360)))/((1+VLOOKUP($D$4,[1]TES!$B$8:$D$3002,3,TRUE))^((DAYS360($D$4,Q922))/360))),""),"Fecha probable de Fallo"),"")</f>
        <v/>
      </c>
    </row>
    <row r="923" spans="4:25" x14ac:dyDescent="0.2">
      <c r="D923" s="62"/>
      <c r="O923" s="62"/>
      <c r="T923" s="62" t="str">
        <f>IF(G923&lt;&gt;"",PROPER(TEXT(G923,"YYYY")&amp;TEXT(G923,"MMMM")),"")</f>
        <v/>
      </c>
      <c r="U923" s="62" t="str">
        <f>IFERROR((VLOOKUP(T923,[1]IPC!$C$12:$I$834,4,FALSE)/10000),"")</f>
        <v/>
      </c>
      <c r="V923" s="62" t="str">
        <f>IF(E923&lt;&gt;"",VLOOKUP($U$7,[1]IPC!$C$12:$I$834,4,FALSE)/10000,"")</f>
        <v/>
      </c>
      <c r="W923" s="62" t="str">
        <f>IFERROR((O923*V923/U923),"")</f>
        <v/>
      </c>
      <c r="X923" s="62" t="str">
        <f>IFERROR((W923*#REF!),"")</f>
        <v/>
      </c>
      <c r="Y923" s="62" t="str">
        <f>IF(E923&lt;&gt;"",IF(Q923&lt;&gt;"",IFERROR((((X923*(1+(Inflacion))^((DAYS360($D$4,Q923))/360)))/((1+VLOOKUP($D$4,[1]TES!$B$8:$D$3002,3,TRUE))^((DAYS360($D$4,Q923))/360))),""),"Fecha probable de Fallo"),"")</f>
        <v/>
      </c>
    </row>
    <row r="924" spans="4:25" x14ac:dyDescent="0.2">
      <c r="D924" s="62"/>
      <c r="O924" s="62"/>
      <c r="T924" s="62" t="str">
        <f>IF(G924&lt;&gt;"",PROPER(TEXT(G924,"YYYY")&amp;TEXT(G924,"MMMM")),"")</f>
        <v/>
      </c>
      <c r="U924" s="62" t="str">
        <f>IFERROR((VLOOKUP(T924,[1]IPC!$C$12:$I$834,4,FALSE)/10000),"")</f>
        <v/>
      </c>
      <c r="V924" s="62" t="str">
        <f>IF(E924&lt;&gt;"",VLOOKUP($U$7,[1]IPC!$C$12:$I$834,4,FALSE)/10000,"")</f>
        <v/>
      </c>
      <c r="W924" s="62" t="str">
        <f>IFERROR((O924*V924/U924),"")</f>
        <v/>
      </c>
      <c r="X924" s="62" t="str">
        <f>IFERROR((W924*#REF!),"")</f>
        <v/>
      </c>
      <c r="Y924" s="62" t="str">
        <f>IF(E924&lt;&gt;"",IF(Q924&lt;&gt;"",IFERROR((((X924*(1+(Inflacion))^((DAYS360($D$4,Q924))/360)))/((1+VLOOKUP($D$4,[1]TES!$B$8:$D$3002,3,TRUE))^((DAYS360($D$4,Q924))/360))),""),"Fecha probable de Fallo"),"")</f>
        <v/>
      </c>
    </row>
    <row r="925" spans="4:25" x14ac:dyDescent="0.2">
      <c r="D925" s="62"/>
      <c r="O925" s="62"/>
      <c r="T925" s="62" t="str">
        <f>IF(G925&lt;&gt;"",PROPER(TEXT(G925,"YYYY")&amp;TEXT(G925,"MMMM")),"")</f>
        <v/>
      </c>
      <c r="U925" s="62" t="str">
        <f>IFERROR((VLOOKUP(T925,[1]IPC!$C$12:$I$834,4,FALSE)/10000),"")</f>
        <v/>
      </c>
      <c r="V925" s="62" t="str">
        <f>IF(E925&lt;&gt;"",VLOOKUP($U$7,[1]IPC!$C$12:$I$834,4,FALSE)/10000,"")</f>
        <v/>
      </c>
      <c r="W925" s="62" t="str">
        <f>IFERROR((O925*V925/U925),"")</f>
        <v/>
      </c>
      <c r="X925" s="62" t="str">
        <f>IFERROR((W925*#REF!),"")</f>
        <v/>
      </c>
      <c r="Y925" s="62" t="str">
        <f>IF(E925&lt;&gt;"",IF(Q925&lt;&gt;"",IFERROR((((X925*(1+(Inflacion))^((DAYS360($D$4,Q925))/360)))/((1+VLOOKUP($D$4,[1]TES!$B$8:$D$3002,3,TRUE))^((DAYS360($D$4,Q925))/360))),""),"Fecha probable de Fallo"),"")</f>
        <v/>
      </c>
    </row>
    <row r="926" spans="4:25" x14ac:dyDescent="0.2">
      <c r="D926" s="62"/>
      <c r="O926" s="62"/>
      <c r="T926" s="62" t="str">
        <f>IF(G926&lt;&gt;"",PROPER(TEXT(G926,"YYYY")&amp;TEXT(G926,"MMMM")),"")</f>
        <v/>
      </c>
      <c r="U926" s="62" t="str">
        <f>IFERROR((VLOOKUP(T926,[1]IPC!$C$12:$I$834,4,FALSE)/10000),"")</f>
        <v/>
      </c>
      <c r="V926" s="62" t="str">
        <f>IF(E926&lt;&gt;"",VLOOKUP($U$7,[1]IPC!$C$12:$I$834,4,FALSE)/10000,"")</f>
        <v/>
      </c>
      <c r="W926" s="62" t="str">
        <f>IFERROR((O926*V926/U926),"")</f>
        <v/>
      </c>
      <c r="X926" s="62" t="str">
        <f>IFERROR((W926*#REF!),"")</f>
        <v/>
      </c>
      <c r="Y926" s="62" t="str">
        <f>IF(E926&lt;&gt;"",IF(Q926&lt;&gt;"",IFERROR((((X926*(1+(Inflacion))^((DAYS360($D$4,Q926))/360)))/((1+VLOOKUP($D$4,[1]TES!$B$8:$D$3002,3,TRUE))^((DAYS360($D$4,Q926))/360))),""),"Fecha probable de Fallo"),"")</f>
        <v/>
      </c>
    </row>
    <row r="927" spans="4:25" x14ac:dyDescent="0.2">
      <c r="D927" s="62"/>
      <c r="O927" s="62"/>
      <c r="T927" s="62" t="str">
        <f>IF(G927&lt;&gt;"",PROPER(TEXT(G927,"YYYY")&amp;TEXT(G927,"MMMM")),"")</f>
        <v/>
      </c>
      <c r="U927" s="62" t="str">
        <f>IFERROR((VLOOKUP(T927,[1]IPC!$C$12:$I$834,4,FALSE)/10000),"")</f>
        <v/>
      </c>
      <c r="V927" s="62" t="str">
        <f>IF(E927&lt;&gt;"",VLOOKUP($U$7,[1]IPC!$C$12:$I$834,4,FALSE)/10000,"")</f>
        <v/>
      </c>
      <c r="W927" s="62" t="str">
        <f>IFERROR((O927*V927/U927),"")</f>
        <v/>
      </c>
      <c r="X927" s="62" t="str">
        <f>IFERROR((W927*#REF!),"")</f>
        <v/>
      </c>
      <c r="Y927" s="62" t="str">
        <f>IF(E927&lt;&gt;"",IF(Q927&lt;&gt;"",IFERROR((((X927*(1+(Inflacion))^((DAYS360($D$4,Q927))/360)))/((1+VLOOKUP($D$4,[1]TES!$B$8:$D$3002,3,TRUE))^((DAYS360($D$4,Q927))/360))),""),"Fecha probable de Fallo"),"")</f>
        <v/>
      </c>
    </row>
    <row r="928" spans="4:25" x14ac:dyDescent="0.2">
      <c r="D928" s="62"/>
      <c r="O928" s="62"/>
      <c r="T928" s="62" t="str">
        <f>IF(G928&lt;&gt;"",PROPER(TEXT(G928,"YYYY")&amp;TEXT(G928,"MMMM")),"")</f>
        <v/>
      </c>
      <c r="U928" s="62" t="str">
        <f>IFERROR((VLOOKUP(T928,[1]IPC!$C$12:$I$834,4,FALSE)/10000),"")</f>
        <v/>
      </c>
      <c r="V928" s="62" t="str">
        <f>IF(E928&lt;&gt;"",VLOOKUP($U$7,[1]IPC!$C$12:$I$834,4,FALSE)/10000,"")</f>
        <v/>
      </c>
      <c r="W928" s="62" t="str">
        <f>IFERROR((O928*V928/U928),"")</f>
        <v/>
      </c>
      <c r="X928" s="62" t="str">
        <f>IFERROR((W928*#REF!),"")</f>
        <v/>
      </c>
      <c r="Y928" s="62" t="str">
        <f>IF(E928&lt;&gt;"",IF(Q928&lt;&gt;"",IFERROR((((X928*(1+(Inflacion))^((DAYS360($D$4,Q928))/360)))/((1+VLOOKUP($D$4,[1]TES!$B$8:$D$3002,3,TRUE))^((DAYS360($D$4,Q928))/360))),""),"Fecha probable de Fallo"),"")</f>
        <v/>
      </c>
    </row>
    <row r="929" spans="4:25" x14ac:dyDescent="0.2">
      <c r="D929" s="62"/>
      <c r="O929" s="62"/>
      <c r="T929" s="62" t="str">
        <f>IF(G929&lt;&gt;"",PROPER(TEXT(G929,"YYYY")&amp;TEXT(G929,"MMMM")),"")</f>
        <v/>
      </c>
      <c r="U929" s="62" t="str">
        <f>IFERROR((VLOOKUP(T929,[1]IPC!$C$12:$I$834,4,FALSE)/10000),"")</f>
        <v/>
      </c>
      <c r="V929" s="62" t="str">
        <f>IF(E929&lt;&gt;"",VLOOKUP($U$7,[1]IPC!$C$12:$I$834,4,FALSE)/10000,"")</f>
        <v/>
      </c>
      <c r="W929" s="62" t="str">
        <f>IFERROR((O929*V929/U929),"")</f>
        <v/>
      </c>
      <c r="X929" s="62" t="str">
        <f>IFERROR((W929*#REF!),"")</f>
        <v/>
      </c>
      <c r="Y929" s="62" t="str">
        <f>IF(E929&lt;&gt;"",IF(Q929&lt;&gt;"",IFERROR((((X929*(1+(Inflacion))^((DAYS360($D$4,Q929))/360)))/((1+VLOOKUP($D$4,[1]TES!$B$8:$D$3002,3,TRUE))^((DAYS360($D$4,Q929))/360))),""),"Fecha probable de Fallo"),"")</f>
        <v/>
      </c>
    </row>
    <row r="930" spans="4:25" x14ac:dyDescent="0.2">
      <c r="D930" s="62"/>
      <c r="O930" s="62"/>
      <c r="T930" s="62" t="str">
        <f>IF(G930&lt;&gt;"",PROPER(TEXT(G930,"YYYY")&amp;TEXT(G930,"MMMM")),"")</f>
        <v/>
      </c>
      <c r="U930" s="62" t="str">
        <f>IFERROR((VLOOKUP(T930,[1]IPC!$C$12:$I$834,4,FALSE)/10000),"")</f>
        <v/>
      </c>
      <c r="V930" s="62" t="str">
        <f>IF(E930&lt;&gt;"",VLOOKUP($U$7,[1]IPC!$C$12:$I$834,4,FALSE)/10000,"")</f>
        <v/>
      </c>
      <c r="W930" s="62" t="str">
        <f>IFERROR((O930*V930/U930),"")</f>
        <v/>
      </c>
      <c r="X930" s="62" t="str">
        <f>IFERROR((W930*#REF!),"")</f>
        <v/>
      </c>
      <c r="Y930" s="62" t="str">
        <f>IF(E930&lt;&gt;"",IF(Q930&lt;&gt;"",IFERROR((((X930*(1+(Inflacion))^((DAYS360($D$4,Q930))/360)))/((1+VLOOKUP($D$4,[1]TES!$B$8:$D$3002,3,TRUE))^((DAYS360($D$4,Q930))/360))),""),"Fecha probable de Fallo"),"")</f>
        <v/>
      </c>
    </row>
    <row r="931" spans="4:25" x14ac:dyDescent="0.2">
      <c r="D931" s="62"/>
      <c r="O931" s="62"/>
      <c r="T931" s="62" t="str">
        <f>IF(G931&lt;&gt;"",PROPER(TEXT(G931,"YYYY")&amp;TEXT(G931,"MMMM")),"")</f>
        <v/>
      </c>
      <c r="U931" s="62" t="str">
        <f>IFERROR((VLOOKUP(T931,[1]IPC!$C$12:$I$834,4,FALSE)/10000),"")</f>
        <v/>
      </c>
      <c r="V931" s="62" t="str">
        <f>IF(E931&lt;&gt;"",VLOOKUP($U$7,[1]IPC!$C$12:$I$834,4,FALSE)/10000,"")</f>
        <v/>
      </c>
      <c r="W931" s="62" t="str">
        <f>IFERROR((O931*V931/U931),"")</f>
        <v/>
      </c>
      <c r="X931" s="62" t="str">
        <f>IFERROR((W931*#REF!),"")</f>
        <v/>
      </c>
      <c r="Y931" s="62" t="str">
        <f>IF(E931&lt;&gt;"",IF(Q931&lt;&gt;"",IFERROR((((X931*(1+(Inflacion))^((DAYS360($D$4,Q931))/360)))/((1+VLOOKUP($D$4,[1]TES!$B$8:$D$3002,3,TRUE))^((DAYS360($D$4,Q931))/360))),""),"Fecha probable de Fallo"),"")</f>
        <v/>
      </c>
    </row>
    <row r="932" spans="4:25" x14ac:dyDescent="0.2">
      <c r="D932" s="62"/>
      <c r="O932" s="62"/>
      <c r="T932" s="62" t="str">
        <f>IF(G932&lt;&gt;"",PROPER(TEXT(G932,"YYYY")&amp;TEXT(G932,"MMMM")),"")</f>
        <v/>
      </c>
      <c r="U932" s="62" t="str">
        <f>IFERROR((VLOOKUP(T932,[1]IPC!$C$12:$I$834,4,FALSE)/10000),"")</f>
        <v/>
      </c>
      <c r="V932" s="62" t="str">
        <f>IF(E932&lt;&gt;"",VLOOKUP($U$7,[1]IPC!$C$12:$I$834,4,FALSE)/10000,"")</f>
        <v/>
      </c>
      <c r="W932" s="62" t="str">
        <f>IFERROR((O932*V932/U932),"")</f>
        <v/>
      </c>
      <c r="X932" s="62" t="str">
        <f>IFERROR((W932*#REF!),"")</f>
        <v/>
      </c>
      <c r="Y932" s="62" t="str">
        <f>IF(E932&lt;&gt;"",IF(Q932&lt;&gt;"",IFERROR((((X932*(1+(Inflacion))^((DAYS360($D$4,Q932))/360)))/((1+VLOOKUP($D$4,[1]TES!$B$8:$D$3002,3,TRUE))^((DAYS360($D$4,Q932))/360))),""),"Fecha probable de Fallo"),"")</f>
        <v/>
      </c>
    </row>
    <row r="933" spans="4:25" x14ac:dyDescent="0.2">
      <c r="D933" s="62"/>
      <c r="O933" s="62"/>
      <c r="T933" s="62" t="str">
        <f>IF(G933&lt;&gt;"",PROPER(TEXT(G933,"YYYY")&amp;TEXT(G933,"MMMM")),"")</f>
        <v/>
      </c>
      <c r="U933" s="62" t="str">
        <f>IFERROR((VLOOKUP(T933,[1]IPC!$C$12:$I$834,4,FALSE)/10000),"")</f>
        <v/>
      </c>
      <c r="V933" s="62" t="str">
        <f>IF(E933&lt;&gt;"",VLOOKUP($U$7,[1]IPC!$C$12:$I$834,4,FALSE)/10000,"")</f>
        <v/>
      </c>
      <c r="W933" s="62" t="str">
        <f>IFERROR((O933*V933/U933),"")</f>
        <v/>
      </c>
      <c r="X933" s="62" t="str">
        <f>IFERROR((W933*#REF!),"")</f>
        <v/>
      </c>
      <c r="Y933" s="62" t="str">
        <f>IF(E933&lt;&gt;"",IF(Q933&lt;&gt;"",IFERROR((((X933*(1+(Inflacion))^((DAYS360($D$4,Q933))/360)))/((1+VLOOKUP($D$4,[1]TES!$B$8:$D$3002,3,TRUE))^((DAYS360($D$4,Q933))/360))),""),"Fecha probable de Fallo"),"")</f>
        <v/>
      </c>
    </row>
    <row r="934" spans="4:25" x14ac:dyDescent="0.2">
      <c r="D934" s="62"/>
      <c r="O934" s="62"/>
      <c r="T934" s="62" t="str">
        <f>IF(G934&lt;&gt;"",PROPER(TEXT(G934,"YYYY")&amp;TEXT(G934,"MMMM")),"")</f>
        <v/>
      </c>
      <c r="U934" s="62" t="str">
        <f>IFERROR((VLOOKUP(T934,[1]IPC!$C$12:$I$834,4,FALSE)/10000),"")</f>
        <v/>
      </c>
      <c r="V934" s="62" t="str">
        <f>IF(E934&lt;&gt;"",VLOOKUP($U$7,[1]IPC!$C$12:$I$834,4,FALSE)/10000,"")</f>
        <v/>
      </c>
      <c r="W934" s="62" t="str">
        <f>IFERROR((O934*V934/U934),"")</f>
        <v/>
      </c>
      <c r="X934" s="62" t="str">
        <f>IFERROR((W934*#REF!),"")</f>
        <v/>
      </c>
      <c r="Y934" s="62" t="str">
        <f>IF(E934&lt;&gt;"",IF(Q934&lt;&gt;"",IFERROR((((X934*(1+(Inflacion))^((DAYS360($D$4,Q934))/360)))/((1+VLOOKUP($D$4,[1]TES!$B$8:$D$3002,3,TRUE))^((DAYS360($D$4,Q934))/360))),""),"Fecha probable de Fallo"),"")</f>
        <v/>
      </c>
    </row>
    <row r="935" spans="4:25" x14ac:dyDescent="0.2">
      <c r="D935" s="62"/>
      <c r="O935" s="62"/>
      <c r="T935" s="62" t="str">
        <f>IF(G935&lt;&gt;"",PROPER(TEXT(G935,"YYYY")&amp;TEXT(G935,"MMMM")),"")</f>
        <v/>
      </c>
      <c r="U935" s="62" t="str">
        <f>IFERROR((VLOOKUP(T935,[1]IPC!$C$12:$I$834,4,FALSE)/10000),"")</f>
        <v/>
      </c>
      <c r="V935" s="62" t="str">
        <f>IF(E935&lt;&gt;"",VLOOKUP($U$7,[1]IPC!$C$12:$I$834,4,FALSE)/10000,"")</f>
        <v/>
      </c>
      <c r="W935" s="62" t="str">
        <f>IFERROR((O935*V935/U935),"")</f>
        <v/>
      </c>
      <c r="X935" s="62" t="str">
        <f>IFERROR((W935*#REF!),"")</f>
        <v/>
      </c>
      <c r="Y935" s="62" t="str">
        <f>IF(E935&lt;&gt;"",IF(Q935&lt;&gt;"",IFERROR((((X935*(1+(Inflacion))^((DAYS360($D$4,Q935))/360)))/((1+VLOOKUP($D$4,[1]TES!$B$8:$D$3002,3,TRUE))^((DAYS360($D$4,Q935))/360))),""),"Fecha probable de Fallo"),"")</f>
        <v/>
      </c>
    </row>
    <row r="936" spans="4:25" x14ac:dyDescent="0.2">
      <c r="D936" s="62"/>
      <c r="O936" s="62"/>
      <c r="T936" s="62" t="str">
        <f>IF(G936&lt;&gt;"",PROPER(TEXT(G936,"YYYY")&amp;TEXT(G936,"MMMM")),"")</f>
        <v/>
      </c>
      <c r="U936" s="62" t="str">
        <f>IFERROR((VLOOKUP(T936,[1]IPC!$C$12:$I$834,4,FALSE)/10000),"")</f>
        <v/>
      </c>
      <c r="V936" s="62" t="str">
        <f>IF(E936&lt;&gt;"",VLOOKUP($U$7,[1]IPC!$C$12:$I$834,4,FALSE)/10000,"")</f>
        <v/>
      </c>
      <c r="W936" s="62" t="str">
        <f>IFERROR((O936*V936/U936),"")</f>
        <v/>
      </c>
      <c r="X936" s="62" t="str">
        <f>IFERROR((W936*#REF!),"")</f>
        <v/>
      </c>
      <c r="Y936" s="62" t="str">
        <f>IF(E936&lt;&gt;"",IF(Q936&lt;&gt;"",IFERROR((((X936*(1+(Inflacion))^((DAYS360($D$4,Q936))/360)))/((1+VLOOKUP($D$4,[1]TES!$B$8:$D$3002,3,TRUE))^((DAYS360($D$4,Q936))/360))),""),"Fecha probable de Fallo"),"")</f>
        <v/>
      </c>
    </row>
    <row r="937" spans="4:25" x14ac:dyDescent="0.2">
      <c r="D937" s="62"/>
      <c r="O937" s="62"/>
      <c r="T937" s="62" t="str">
        <f>IF(G937&lt;&gt;"",PROPER(TEXT(G937,"YYYY")&amp;TEXT(G937,"MMMM")),"")</f>
        <v/>
      </c>
      <c r="U937" s="62" t="str">
        <f>IFERROR((VLOOKUP(T937,[1]IPC!$C$12:$I$834,4,FALSE)/10000),"")</f>
        <v/>
      </c>
      <c r="V937" s="62" t="str">
        <f>IF(E937&lt;&gt;"",VLOOKUP($U$7,[1]IPC!$C$12:$I$834,4,FALSE)/10000,"")</f>
        <v/>
      </c>
      <c r="W937" s="62" t="str">
        <f>IFERROR((O937*V937/U937),"")</f>
        <v/>
      </c>
      <c r="X937" s="62" t="str">
        <f>IFERROR((W937*#REF!),"")</f>
        <v/>
      </c>
      <c r="Y937" s="62" t="str">
        <f>IF(E937&lt;&gt;"",IF(Q937&lt;&gt;"",IFERROR((((X937*(1+(Inflacion))^((DAYS360($D$4,Q937))/360)))/((1+VLOOKUP($D$4,[1]TES!$B$8:$D$3002,3,TRUE))^((DAYS360($D$4,Q937))/360))),""),"Fecha probable de Fallo"),"")</f>
        <v/>
      </c>
    </row>
    <row r="938" spans="4:25" x14ac:dyDescent="0.2">
      <c r="D938" s="62"/>
      <c r="O938" s="62"/>
      <c r="T938" s="62" t="str">
        <f>IF(G938&lt;&gt;"",PROPER(TEXT(G938,"YYYY")&amp;TEXT(G938,"MMMM")),"")</f>
        <v/>
      </c>
      <c r="U938" s="62" t="str">
        <f>IFERROR((VLOOKUP(T938,[1]IPC!$C$12:$I$834,4,FALSE)/10000),"")</f>
        <v/>
      </c>
      <c r="V938" s="62" t="str">
        <f>IF(E938&lt;&gt;"",VLOOKUP($U$7,[1]IPC!$C$12:$I$834,4,FALSE)/10000,"")</f>
        <v/>
      </c>
      <c r="W938" s="62" t="str">
        <f>IFERROR((O938*V938/U938),"")</f>
        <v/>
      </c>
      <c r="X938" s="62" t="str">
        <f>IFERROR((W938*#REF!),"")</f>
        <v/>
      </c>
      <c r="Y938" s="62" t="str">
        <f>IF(E938&lt;&gt;"",IF(Q938&lt;&gt;"",IFERROR((((X938*(1+(Inflacion))^((DAYS360($D$4,Q938))/360)))/((1+VLOOKUP($D$4,[1]TES!$B$8:$D$3002,3,TRUE))^((DAYS360($D$4,Q938))/360))),""),"Fecha probable de Fallo"),"")</f>
        <v/>
      </c>
    </row>
    <row r="939" spans="4:25" x14ac:dyDescent="0.2">
      <c r="D939" s="62"/>
      <c r="O939" s="62"/>
      <c r="T939" s="62" t="str">
        <f>IF(G939&lt;&gt;"",PROPER(TEXT(G939,"YYYY")&amp;TEXT(G939,"MMMM")),"")</f>
        <v/>
      </c>
      <c r="U939" s="62" t="str">
        <f>IFERROR((VLOOKUP(T939,[1]IPC!$C$12:$I$834,4,FALSE)/10000),"")</f>
        <v/>
      </c>
      <c r="V939" s="62" t="str">
        <f>IF(E939&lt;&gt;"",VLOOKUP($U$7,[1]IPC!$C$12:$I$834,4,FALSE)/10000,"")</f>
        <v/>
      </c>
      <c r="W939" s="62" t="str">
        <f>IFERROR((O939*V939/U939),"")</f>
        <v/>
      </c>
      <c r="X939" s="62" t="str">
        <f>IFERROR((W939*#REF!),"")</f>
        <v/>
      </c>
      <c r="Y939" s="62" t="str">
        <f>IF(E939&lt;&gt;"",IF(Q939&lt;&gt;"",IFERROR((((X939*(1+(Inflacion))^((DAYS360($D$4,Q939))/360)))/((1+VLOOKUP($D$4,[1]TES!$B$8:$D$3002,3,TRUE))^((DAYS360($D$4,Q939))/360))),""),"Fecha probable de Fallo"),"")</f>
        <v/>
      </c>
    </row>
    <row r="940" spans="4:25" x14ac:dyDescent="0.2">
      <c r="D940" s="62"/>
      <c r="O940" s="62"/>
      <c r="T940" s="62" t="str">
        <f>IF(G940&lt;&gt;"",PROPER(TEXT(G940,"YYYY")&amp;TEXT(G940,"MMMM")),"")</f>
        <v/>
      </c>
      <c r="U940" s="62" t="str">
        <f>IFERROR((VLOOKUP(T940,[1]IPC!$C$12:$I$834,4,FALSE)/10000),"")</f>
        <v/>
      </c>
      <c r="V940" s="62" t="str">
        <f>IF(E940&lt;&gt;"",VLOOKUP($U$7,[1]IPC!$C$12:$I$834,4,FALSE)/10000,"")</f>
        <v/>
      </c>
      <c r="W940" s="62" t="str">
        <f>IFERROR((O940*V940/U940),"")</f>
        <v/>
      </c>
      <c r="X940" s="62" t="str">
        <f>IFERROR((W940*#REF!),"")</f>
        <v/>
      </c>
      <c r="Y940" s="62" t="str">
        <f>IF(E940&lt;&gt;"",IF(Q940&lt;&gt;"",IFERROR((((X940*(1+(Inflacion))^((DAYS360($D$4,Q940))/360)))/((1+VLOOKUP($D$4,[1]TES!$B$8:$D$3002,3,TRUE))^((DAYS360($D$4,Q940))/360))),""),"Fecha probable de Fallo"),"")</f>
        <v/>
      </c>
    </row>
    <row r="941" spans="4:25" x14ac:dyDescent="0.2">
      <c r="D941" s="62"/>
      <c r="O941" s="62"/>
      <c r="T941" s="62" t="str">
        <f>IF(G941&lt;&gt;"",PROPER(TEXT(G941,"YYYY")&amp;TEXT(G941,"MMMM")),"")</f>
        <v/>
      </c>
      <c r="U941" s="62" t="str">
        <f>IFERROR((VLOOKUP(T941,[1]IPC!$C$12:$I$834,4,FALSE)/10000),"")</f>
        <v/>
      </c>
      <c r="V941" s="62" t="str">
        <f>IF(E941&lt;&gt;"",VLOOKUP($U$7,[1]IPC!$C$12:$I$834,4,FALSE)/10000,"")</f>
        <v/>
      </c>
      <c r="W941" s="62" t="str">
        <f>IFERROR((O941*V941/U941),"")</f>
        <v/>
      </c>
      <c r="X941" s="62" t="str">
        <f>IFERROR((W941*#REF!),"")</f>
        <v/>
      </c>
      <c r="Y941" s="62" t="str">
        <f>IF(E941&lt;&gt;"",IF(Q941&lt;&gt;"",IFERROR((((X941*(1+(Inflacion))^((DAYS360($D$4,Q941))/360)))/((1+VLOOKUP($D$4,[1]TES!$B$8:$D$3002,3,TRUE))^((DAYS360($D$4,Q941))/360))),""),"Fecha probable de Fallo"),"")</f>
        <v/>
      </c>
    </row>
    <row r="942" spans="4:25" x14ac:dyDescent="0.2">
      <c r="D942" s="62"/>
      <c r="O942" s="62"/>
      <c r="T942" s="62" t="str">
        <f>IF(G942&lt;&gt;"",PROPER(TEXT(G942,"YYYY")&amp;TEXT(G942,"MMMM")),"")</f>
        <v/>
      </c>
      <c r="U942" s="62" t="str">
        <f>IFERROR((VLOOKUP(T942,[1]IPC!$C$12:$I$834,4,FALSE)/10000),"")</f>
        <v/>
      </c>
      <c r="V942" s="62" t="str">
        <f>IF(E942&lt;&gt;"",VLOOKUP($U$7,[1]IPC!$C$12:$I$834,4,FALSE)/10000,"")</f>
        <v/>
      </c>
      <c r="W942" s="62" t="str">
        <f>IFERROR((O942*V942/U942),"")</f>
        <v/>
      </c>
      <c r="X942" s="62" t="str">
        <f>IFERROR((W942*#REF!),"")</f>
        <v/>
      </c>
      <c r="Y942" s="62" t="str">
        <f>IF(E942&lt;&gt;"",IF(Q942&lt;&gt;"",IFERROR((((X942*(1+(Inflacion))^((DAYS360($D$4,Q942))/360)))/((1+VLOOKUP($D$4,[1]TES!$B$8:$D$3002,3,TRUE))^((DAYS360($D$4,Q942))/360))),""),"Fecha probable de Fallo"),"")</f>
        <v/>
      </c>
    </row>
    <row r="943" spans="4:25" x14ac:dyDescent="0.2">
      <c r="D943" s="62"/>
      <c r="O943" s="62"/>
      <c r="T943" s="62" t="str">
        <f>IF(G943&lt;&gt;"",PROPER(TEXT(G943,"YYYY")&amp;TEXT(G943,"MMMM")),"")</f>
        <v/>
      </c>
      <c r="U943" s="62" t="str">
        <f>IFERROR((VLOOKUP(T943,[1]IPC!$C$12:$I$834,4,FALSE)/10000),"")</f>
        <v/>
      </c>
      <c r="V943" s="62" t="str">
        <f>IF(E943&lt;&gt;"",VLOOKUP($U$7,[1]IPC!$C$12:$I$834,4,FALSE)/10000,"")</f>
        <v/>
      </c>
      <c r="W943" s="62" t="str">
        <f>IFERROR((O943*V943/U943),"")</f>
        <v/>
      </c>
      <c r="X943" s="62" t="str">
        <f>IFERROR((W943*#REF!),"")</f>
        <v/>
      </c>
      <c r="Y943" s="62" t="str">
        <f>IF(E943&lt;&gt;"",IF(Q943&lt;&gt;"",IFERROR((((X943*(1+(Inflacion))^((DAYS360($D$4,Q943))/360)))/((1+VLOOKUP($D$4,[1]TES!$B$8:$D$3002,3,TRUE))^((DAYS360($D$4,Q943))/360))),""),"Fecha probable de Fallo"),"")</f>
        <v/>
      </c>
    </row>
    <row r="944" spans="4:25" x14ac:dyDescent="0.2">
      <c r="D944" s="62"/>
      <c r="O944" s="62"/>
      <c r="T944" s="62" t="str">
        <f>IF(G944&lt;&gt;"",PROPER(TEXT(G944,"YYYY")&amp;TEXT(G944,"MMMM")),"")</f>
        <v/>
      </c>
      <c r="U944" s="62" t="str">
        <f>IFERROR((VLOOKUP(T944,[1]IPC!$C$12:$I$834,4,FALSE)/10000),"")</f>
        <v/>
      </c>
      <c r="V944" s="62" t="str">
        <f>IF(E944&lt;&gt;"",VLOOKUP($U$7,[1]IPC!$C$12:$I$834,4,FALSE)/10000,"")</f>
        <v/>
      </c>
      <c r="W944" s="62" t="str">
        <f>IFERROR((O944*V944/U944),"")</f>
        <v/>
      </c>
      <c r="X944" s="62" t="str">
        <f>IFERROR((W944*#REF!),"")</f>
        <v/>
      </c>
      <c r="Y944" s="62" t="str">
        <f>IF(E944&lt;&gt;"",IF(Q944&lt;&gt;"",IFERROR((((X944*(1+(Inflacion))^((DAYS360($D$4,Q944))/360)))/((1+VLOOKUP($D$4,[1]TES!$B$8:$D$3002,3,TRUE))^((DAYS360($D$4,Q944))/360))),""),"Fecha probable de Fallo"),"")</f>
        <v/>
      </c>
    </row>
    <row r="945" spans="4:25" x14ac:dyDescent="0.2">
      <c r="D945" s="62"/>
      <c r="O945" s="62"/>
      <c r="T945" s="62" t="str">
        <f>IF(G945&lt;&gt;"",PROPER(TEXT(G945,"YYYY")&amp;TEXT(G945,"MMMM")),"")</f>
        <v/>
      </c>
      <c r="U945" s="62" t="str">
        <f>IFERROR((VLOOKUP(T945,[1]IPC!$C$12:$I$834,4,FALSE)/10000),"")</f>
        <v/>
      </c>
      <c r="V945" s="62" t="str">
        <f>IF(E945&lt;&gt;"",VLOOKUP($U$7,[1]IPC!$C$12:$I$834,4,FALSE)/10000,"")</f>
        <v/>
      </c>
      <c r="W945" s="62" t="str">
        <f>IFERROR((O945*V945/U945),"")</f>
        <v/>
      </c>
      <c r="X945" s="62" t="str">
        <f>IFERROR((W945*#REF!),"")</f>
        <v/>
      </c>
      <c r="Y945" s="62" t="str">
        <f>IF(E945&lt;&gt;"",IF(Q945&lt;&gt;"",IFERROR((((X945*(1+(Inflacion))^((DAYS360($D$4,Q945))/360)))/((1+VLOOKUP($D$4,[1]TES!$B$8:$D$3002,3,TRUE))^((DAYS360($D$4,Q945))/360))),""),"Fecha probable de Fallo"),"")</f>
        <v/>
      </c>
    </row>
    <row r="946" spans="4:25" x14ac:dyDescent="0.2">
      <c r="D946" s="62"/>
      <c r="O946" s="62"/>
      <c r="T946" s="62" t="str">
        <f>IF(G946&lt;&gt;"",PROPER(TEXT(G946,"YYYY")&amp;TEXT(G946,"MMMM")),"")</f>
        <v/>
      </c>
      <c r="U946" s="62" t="str">
        <f>IFERROR((VLOOKUP(T946,[1]IPC!$C$12:$I$834,4,FALSE)/10000),"")</f>
        <v/>
      </c>
      <c r="V946" s="62" t="str">
        <f>IF(E946&lt;&gt;"",VLOOKUP($U$7,[1]IPC!$C$12:$I$834,4,FALSE)/10000,"")</f>
        <v/>
      </c>
      <c r="W946" s="62" t="str">
        <f>IFERROR((O946*V946/U946),"")</f>
        <v/>
      </c>
      <c r="X946" s="62" t="str">
        <f>IFERROR((W946*#REF!),"")</f>
        <v/>
      </c>
      <c r="Y946" s="62" t="str">
        <f>IF(E946&lt;&gt;"",IF(Q946&lt;&gt;"",IFERROR((((X946*(1+(Inflacion))^((DAYS360($D$4,Q946))/360)))/((1+VLOOKUP($D$4,[1]TES!$B$8:$D$3002,3,TRUE))^((DAYS360($D$4,Q946))/360))),""),"Fecha probable de Fallo"),"")</f>
        <v/>
      </c>
    </row>
    <row r="947" spans="4:25" x14ac:dyDescent="0.2">
      <c r="D947" s="62"/>
      <c r="O947" s="62"/>
      <c r="T947" s="62" t="str">
        <f>IF(G947&lt;&gt;"",PROPER(TEXT(G947,"YYYY")&amp;TEXT(G947,"MMMM")),"")</f>
        <v/>
      </c>
      <c r="U947" s="62" t="str">
        <f>IFERROR((VLOOKUP(T947,[1]IPC!$C$12:$I$834,4,FALSE)/10000),"")</f>
        <v/>
      </c>
      <c r="V947" s="62" t="str">
        <f>IF(E947&lt;&gt;"",VLOOKUP($U$7,[1]IPC!$C$12:$I$834,4,FALSE)/10000,"")</f>
        <v/>
      </c>
      <c r="W947" s="62" t="str">
        <f>IFERROR((O947*V947/U947),"")</f>
        <v/>
      </c>
      <c r="X947" s="62" t="str">
        <f>IFERROR((W947*#REF!),"")</f>
        <v/>
      </c>
      <c r="Y947" s="62" t="str">
        <f>IF(E947&lt;&gt;"",IF(Q947&lt;&gt;"",IFERROR((((X947*(1+(Inflacion))^((DAYS360($D$4,Q947))/360)))/((1+VLOOKUP($D$4,[1]TES!$B$8:$D$3002,3,TRUE))^((DAYS360($D$4,Q947))/360))),""),"Fecha probable de Fallo"),"")</f>
        <v/>
      </c>
    </row>
    <row r="948" spans="4:25" x14ac:dyDescent="0.2">
      <c r="D948" s="62"/>
      <c r="O948" s="62"/>
      <c r="T948" s="62" t="str">
        <f>IF(G948&lt;&gt;"",PROPER(TEXT(G948,"YYYY")&amp;TEXT(G948,"MMMM")),"")</f>
        <v/>
      </c>
      <c r="U948" s="62" t="str">
        <f>IFERROR((VLOOKUP(T948,[1]IPC!$C$12:$I$834,4,FALSE)/10000),"")</f>
        <v/>
      </c>
      <c r="V948" s="62" t="str">
        <f>IF(E948&lt;&gt;"",VLOOKUP($U$7,[1]IPC!$C$12:$I$834,4,FALSE)/10000,"")</f>
        <v/>
      </c>
      <c r="W948" s="62" t="str">
        <f>IFERROR((O948*V948/U948),"")</f>
        <v/>
      </c>
      <c r="X948" s="62" t="str">
        <f>IFERROR((W948*#REF!),"")</f>
        <v/>
      </c>
      <c r="Y948" s="62" t="str">
        <f>IF(E948&lt;&gt;"",IF(Q948&lt;&gt;"",IFERROR((((X948*(1+(Inflacion))^((DAYS360($D$4,Q948))/360)))/((1+VLOOKUP($D$4,[1]TES!$B$8:$D$3002,3,TRUE))^((DAYS360($D$4,Q948))/360))),""),"Fecha probable de Fallo"),"")</f>
        <v/>
      </c>
    </row>
    <row r="949" spans="4:25" x14ac:dyDescent="0.2">
      <c r="D949" s="62"/>
      <c r="O949" s="62"/>
      <c r="T949" s="62" t="str">
        <f>IF(G949&lt;&gt;"",PROPER(TEXT(G949,"YYYY")&amp;TEXT(G949,"MMMM")),"")</f>
        <v/>
      </c>
      <c r="U949" s="62" t="str">
        <f>IFERROR((VLOOKUP(T949,[1]IPC!$C$12:$I$834,4,FALSE)/10000),"")</f>
        <v/>
      </c>
      <c r="V949" s="62" t="str">
        <f>IF(E949&lt;&gt;"",VLOOKUP($U$7,[1]IPC!$C$12:$I$834,4,FALSE)/10000,"")</f>
        <v/>
      </c>
      <c r="W949" s="62" t="str">
        <f>IFERROR((O949*V949/U949),"")</f>
        <v/>
      </c>
      <c r="X949" s="62" t="str">
        <f>IFERROR((W949*#REF!),"")</f>
        <v/>
      </c>
      <c r="Y949" s="62" t="str">
        <f>IF(E949&lt;&gt;"",IF(Q949&lt;&gt;"",IFERROR((((X949*(1+(Inflacion))^((DAYS360($D$4,Q949))/360)))/((1+VLOOKUP($D$4,[1]TES!$B$8:$D$3002,3,TRUE))^((DAYS360($D$4,Q949))/360))),""),"Fecha probable de Fallo"),"")</f>
        <v/>
      </c>
    </row>
    <row r="950" spans="4:25" x14ac:dyDescent="0.2">
      <c r="D950" s="62"/>
      <c r="O950" s="62"/>
      <c r="T950" s="62" t="str">
        <f>IF(G950&lt;&gt;"",PROPER(TEXT(G950,"YYYY")&amp;TEXT(G950,"MMMM")),"")</f>
        <v/>
      </c>
      <c r="U950" s="62" t="str">
        <f>IFERROR((VLOOKUP(T950,[1]IPC!$C$12:$I$834,4,FALSE)/10000),"")</f>
        <v/>
      </c>
      <c r="V950" s="62" t="str">
        <f>IF(E950&lt;&gt;"",VLOOKUP($U$7,[1]IPC!$C$12:$I$834,4,FALSE)/10000,"")</f>
        <v/>
      </c>
      <c r="W950" s="62" t="str">
        <f>IFERROR((O950*V950/U950),"")</f>
        <v/>
      </c>
      <c r="X950" s="62" t="str">
        <f>IFERROR((W950*#REF!),"")</f>
        <v/>
      </c>
      <c r="Y950" s="62" t="str">
        <f>IF(E950&lt;&gt;"",IF(Q950&lt;&gt;"",IFERROR((((X950*(1+(Inflacion))^((DAYS360($D$4,Q950))/360)))/((1+VLOOKUP($D$4,[1]TES!$B$8:$D$3002,3,TRUE))^((DAYS360($D$4,Q950))/360))),""),"Fecha probable de Fallo"),"")</f>
        <v/>
      </c>
    </row>
    <row r="951" spans="4:25" x14ac:dyDescent="0.2">
      <c r="D951" s="62"/>
      <c r="O951" s="62"/>
      <c r="T951" s="62" t="str">
        <f>IF(G951&lt;&gt;"",PROPER(TEXT(G951,"YYYY")&amp;TEXT(G951,"MMMM")),"")</f>
        <v/>
      </c>
      <c r="U951" s="62" t="str">
        <f>IFERROR((VLOOKUP(T951,[1]IPC!$C$12:$I$834,4,FALSE)/10000),"")</f>
        <v/>
      </c>
      <c r="V951" s="62" t="str">
        <f>IF(E951&lt;&gt;"",VLOOKUP($U$7,[1]IPC!$C$12:$I$834,4,FALSE)/10000,"")</f>
        <v/>
      </c>
      <c r="W951" s="62" t="str">
        <f>IFERROR((O951*V951/U951),"")</f>
        <v/>
      </c>
      <c r="X951" s="62" t="str">
        <f>IFERROR((W951*#REF!),"")</f>
        <v/>
      </c>
      <c r="Y951" s="62" t="str">
        <f>IF(E951&lt;&gt;"",IF(Q951&lt;&gt;"",IFERROR((((X951*(1+(Inflacion))^((DAYS360($D$4,Q951))/360)))/((1+VLOOKUP($D$4,[1]TES!$B$8:$D$3002,3,TRUE))^((DAYS360($D$4,Q951))/360))),""),"Fecha probable de Fallo"),"")</f>
        <v/>
      </c>
    </row>
    <row r="952" spans="4:25" x14ac:dyDescent="0.2">
      <c r="D952" s="62"/>
      <c r="O952" s="62"/>
      <c r="T952" s="62" t="str">
        <f>IF(G952&lt;&gt;"",PROPER(TEXT(G952,"YYYY")&amp;TEXT(G952,"MMMM")),"")</f>
        <v/>
      </c>
      <c r="U952" s="62" t="str">
        <f>IFERROR((VLOOKUP(T952,[1]IPC!$C$12:$I$834,4,FALSE)/10000),"")</f>
        <v/>
      </c>
      <c r="V952" s="62" t="str">
        <f>IF(E952&lt;&gt;"",VLOOKUP($U$7,[1]IPC!$C$12:$I$834,4,FALSE)/10000,"")</f>
        <v/>
      </c>
      <c r="W952" s="62" t="str">
        <f>IFERROR((O952*V952/U952),"")</f>
        <v/>
      </c>
      <c r="X952" s="62" t="str">
        <f>IFERROR((W952*#REF!),"")</f>
        <v/>
      </c>
      <c r="Y952" s="62" t="str">
        <f>IF(E952&lt;&gt;"",IF(Q952&lt;&gt;"",IFERROR((((X952*(1+(Inflacion))^((DAYS360($D$4,Q952))/360)))/((1+VLOOKUP($D$4,[1]TES!$B$8:$D$3002,3,TRUE))^((DAYS360($D$4,Q952))/360))),""),"Fecha probable de Fallo"),"")</f>
        <v/>
      </c>
    </row>
    <row r="953" spans="4:25" x14ac:dyDescent="0.2">
      <c r="D953" s="62"/>
      <c r="O953" s="62"/>
      <c r="T953" s="62" t="str">
        <f>IF(G953&lt;&gt;"",PROPER(TEXT(G953,"YYYY")&amp;TEXT(G953,"MMMM")),"")</f>
        <v/>
      </c>
      <c r="U953" s="62" t="str">
        <f>IFERROR((VLOOKUP(T953,[1]IPC!$C$12:$I$834,4,FALSE)/10000),"")</f>
        <v/>
      </c>
      <c r="V953" s="62" t="str">
        <f>IF(E953&lt;&gt;"",VLOOKUP($U$7,[1]IPC!$C$12:$I$834,4,FALSE)/10000,"")</f>
        <v/>
      </c>
      <c r="W953" s="62" t="str">
        <f>IFERROR((O953*V953/U953),"")</f>
        <v/>
      </c>
      <c r="X953" s="62" t="str">
        <f>IFERROR((W953*#REF!),"")</f>
        <v/>
      </c>
      <c r="Y953" s="62" t="str">
        <f>IF(E953&lt;&gt;"",IF(Q953&lt;&gt;"",IFERROR((((X953*(1+(Inflacion))^((DAYS360($D$4,Q953))/360)))/((1+VLOOKUP($D$4,[1]TES!$B$8:$D$3002,3,TRUE))^((DAYS360($D$4,Q953))/360))),""),"Fecha probable de Fallo"),"")</f>
        <v/>
      </c>
    </row>
    <row r="954" spans="4:25" x14ac:dyDescent="0.2">
      <c r="D954" s="62"/>
      <c r="O954" s="62"/>
      <c r="T954" s="62" t="str">
        <f>IF(G954&lt;&gt;"",PROPER(TEXT(G954,"YYYY")&amp;TEXT(G954,"MMMM")),"")</f>
        <v/>
      </c>
      <c r="U954" s="62" t="str">
        <f>IFERROR((VLOOKUP(T954,[1]IPC!$C$12:$I$834,4,FALSE)/10000),"")</f>
        <v/>
      </c>
      <c r="V954" s="62" t="str">
        <f>IF(E954&lt;&gt;"",VLOOKUP($U$7,[1]IPC!$C$12:$I$834,4,FALSE)/10000,"")</f>
        <v/>
      </c>
      <c r="W954" s="62" t="str">
        <f>IFERROR((O954*V954/U954),"")</f>
        <v/>
      </c>
      <c r="X954" s="62" t="str">
        <f>IFERROR((W954*#REF!),"")</f>
        <v/>
      </c>
      <c r="Y954" s="62" t="str">
        <f>IF(E954&lt;&gt;"",IF(Q954&lt;&gt;"",IFERROR((((X954*(1+(Inflacion))^((DAYS360($D$4,Q954))/360)))/((1+VLOOKUP($D$4,[1]TES!$B$8:$D$3002,3,TRUE))^((DAYS360($D$4,Q954))/360))),""),"Fecha probable de Fallo"),"")</f>
        <v/>
      </c>
    </row>
    <row r="955" spans="4:25" x14ac:dyDescent="0.2">
      <c r="D955" s="62"/>
      <c r="O955" s="62"/>
      <c r="T955" s="62" t="str">
        <f>IF(G955&lt;&gt;"",PROPER(TEXT(G955,"YYYY")&amp;TEXT(G955,"MMMM")),"")</f>
        <v/>
      </c>
      <c r="U955" s="62" t="str">
        <f>IFERROR((VLOOKUP(T955,[1]IPC!$C$12:$I$834,4,FALSE)/10000),"")</f>
        <v/>
      </c>
      <c r="V955" s="62" t="str">
        <f>IF(E955&lt;&gt;"",VLOOKUP($U$7,[1]IPC!$C$12:$I$834,4,FALSE)/10000,"")</f>
        <v/>
      </c>
      <c r="W955" s="62" t="str">
        <f>IFERROR((O955*V955/U955),"")</f>
        <v/>
      </c>
      <c r="X955" s="62" t="str">
        <f>IFERROR((W955*#REF!),"")</f>
        <v/>
      </c>
      <c r="Y955" s="62" t="str">
        <f>IF(E955&lt;&gt;"",IF(Q955&lt;&gt;"",IFERROR((((X955*(1+(Inflacion))^((DAYS360($D$4,Q955))/360)))/((1+VLOOKUP($D$4,[1]TES!$B$8:$D$3002,3,TRUE))^((DAYS360($D$4,Q955))/360))),""),"Fecha probable de Fallo"),"")</f>
        <v/>
      </c>
    </row>
    <row r="956" spans="4:25" x14ac:dyDescent="0.2">
      <c r="D956" s="62"/>
      <c r="O956" s="62"/>
      <c r="T956" s="62" t="str">
        <f>IF(G956&lt;&gt;"",PROPER(TEXT(G956,"YYYY")&amp;TEXT(G956,"MMMM")),"")</f>
        <v/>
      </c>
      <c r="U956" s="62" t="str">
        <f>IFERROR((VLOOKUP(T956,[1]IPC!$C$12:$I$834,4,FALSE)/10000),"")</f>
        <v/>
      </c>
      <c r="V956" s="62" t="str">
        <f>IF(E956&lt;&gt;"",VLOOKUP($U$7,[1]IPC!$C$12:$I$834,4,FALSE)/10000,"")</f>
        <v/>
      </c>
      <c r="W956" s="62" t="str">
        <f>IFERROR((O956*V956/U956),"")</f>
        <v/>
      </c>
      <c r="X956" s="62" t="str">
        <f>IFERROR((W956*#REF!),"")</f>
        <v/>
      </c>
      <c r="Y956" s="62" t="str">
        <f>IF(E956&lt;&gt;"",IF(Q956&lt;&gt;"",IFERROR((((X956*(1+(Inflacion))^((DAYS360($D$4,Q956))/360)))/((1+VLOOKUP($D$4,[1]TES!$B$8:$D$3002,3,TRUE))^((DAYS360($D$4,Q956))/360))),""),"Fecha probable de Fallo"),"")</f>
        <v/>
      </c>
    </row>
    <row r="957" spans="4:25" x14ac:dyDescent="0.2">
      <c r="D957" s="62"/>
      <c r="O957" s="62"/>
      <c r="T957" s="62" t="str">
        <f>IF(G957&lt;&gt;"",PROPER(TEXT(G957,"YYYY")&amp;TEXT(G957,"MMMM")),"")</f>
        <v/>
      </c>
      <c r="U957" s="62" t="str">
        <f>IFERROR((VLOOKUP(T957,[1]IPC!$C$12:$I$834,4,FALSE)/10000),"")</f>
        <v/>
      </c>
      <c r="V957" s="62" t="str">
        <f>IF(E957&lt;&gt;"",VLOOKUP($U$7,[1]IPC!$C$12:$I$834,4,FALSE)/10000,"")</f>
        <v/>
      </c>
      <c r="W957" s="62" t="str">
        <f>IFERROR((O957*V957/U957),"")</f>
        <v/>
      </c>
      <c r="X957" s="62" t="str">
        <f>IFERROR((W957*#REF!),"")</f>
        <v/>
      </c>
      <c r="Y957" s="62" t="str">
        <f>IF(E957&lt;&gt;"",IF(Q957&lt;&gt;"",IFERROR((((X957*(1+(Inflacion))^((DAYS360($D$4,Q957))/360)))/((1+VLOOKUP($D$4,[1]TES!$B$8:$D$3002,3,TRUE))^((DAYS360($D$4,Q957))/360))),""),"Fecha probable de Fallo"),"")</f>
        <v/>
      </c>
    </row>
    <row r="958" spans="4:25" x14ac:dyDescent="0.2">
      <c r="D958" s="62"/>
      <c r="O958" s="62"/>
      <c r="T958" s="62" t="str">
        <f>IF(G958&lt;&gt;"",PROPER(TEXT(G958,"YYYY")&amp;TEXT(G958,"MMMM")),"")</f>
        <v/>
      </c>
      <c r="U958" s="62" t="str">
        <f>IFERROR((VLOOKUP(T958,[1]IPC!$C$12:$I$834,4,FALSE)/10000),"")</f>
        <v/>
      </c>
      <c r="V958" s="62" t="str">
        <f>IF(E958&lt;&gt;"",VLOOKUP($U$7,[1]IPC!$C$12:$I$834,4,FALSE)/10000,"")</f>
        <v/>
      </c>
      <c r="W958" s="62" t="str">
        <f>IFERROR((O958*V958/U958),"")</f>
        <v/>
      </c>
      <c r="X958" s="62" t="str">
        <f>IFERROR((W958*#REF!),"")</f>
        <v/>
      </c>
      <c r="Y958" s="62" t="str">
        <f>IF(E958&lt;&gt;"",IF(Q958&lt;&gt;"",IFERROR((((X958*(1+(Inflacion))^((DAYS360($D$4,Q958))/360)))/((1+VLOOKUP($D$4,[1]TES!$B$8:$D$3002,3,TRUE))^((DAYS360($D$4,Q958))/360))),""),"Fecha probable de Fallo"),"")</f>
        <v/>
      </c>
    </row>
    <row r="959" spans="4:25" x14ac:dyDescent="0.2">
      <c r="D959" s="62"/>
      <c r="O959" s="62"/>
      <c r="T959" s="62" t="str">
        <f>IF(G959&lt;&gt;"",PROPER(TEXT(G959,"YYYY")&amp;TEXT(G959,"MMMM")),"")</f>
        <v/>
      </c>
      <c r="U959" s="62" t="str">
        <f>IFERROR((VLOOKUP(T959,[1]IPC!$C$12:$I$834,4,FALSE)/10000),"")</f>
        <v/>
      </c>
      <c r="V959" s="62" t="str">
        <f>IF(E959&lt;&gt;"",VLOOKUP($U$7,[1]IPC!$C$12:$I$834,4,FALSE)/10000,"")</f>
        <v/>
      </c>
      <c r="W959" s="62" t="str">
        <f>IFERROR((O959*V959/U959),"")</f>
        <v/>
      </c>
      <c r="X959" s="62" t="str">
        <f>IFERROR((W959*#REF!),"")</f>
        <v/>
      </c>
      <c r="Y959" s="62" t="str">
        <f>IF(E959&lt;&gt;"",IF(Q959&lt;&gt;"",IFERROR((((X959*(1+(Inflacion))^((DAYS360($D$4,Q959))/360)))/((1+VLOOKUP($D$4,[1]TES!$B$8:$D$3002,3,TRUE))^((DAYS360($D$4,Q959))/360))),""),"Fecha probable de Fallo"),"")</f>
        <v/>
      </c>
    </row>
    <row r="960" spans="4:25" x14ac:dyDescent="0.2">
      <c r="D960" s="62"/>
      <c r="O960" s="62"/>
      <c r="T960" s="62" t="str">
        <f>IF(G960&lt;&gt;"",PROPER(TEXT(G960,"YYYY")&amp;TEXT(G960,"MMMM")),"")</f>
        <v/>
      </c>
      <c r="U960" s="62" t="str">
        <f>IFERROR((VLOOKUP(T960,[1]IPC!$C$12:$I$834,4,FALSE)/10000),"")</f>
        <v/>
      </c>
      <c r="V960" s="62" t="str">
        <f>IF(E960&lt;&gt;"",VLOOKUP($U$7,[1]IPC!$C$12:$I$834,4,FALSE)/10000,"")</f>
        <v/>
      </c>
      <c r="W960" s="62" t="str">
        <f>IFERROR((O960*V960/U960),"")</f>
        <v/>
      </c>
      <c r="X960" s="62" t="str">
        <f>IFERROR((W960*#REF!),"")</f>
        <v/>
      </c>
      <c r="Y960" s="62" t="str">
        <f>IF(E960&lt;&gt;"",IF(Q960&lt;&gt;"",IFERROR((((X960*(1+(Inflacion))^((DAYS360($D$4,Q960))/360)))/((1+VLOOKUP($D$4,[1]TES!$B$8:$D$3002,3,TRUE))^((DAYS360($D$4,Q960))/360))),""),"Fecha probable de Fallo"),"")</f>
        <v/>
      </c>
    </row>
    <row r="961" spans="4:25" x14ac:dyDescent="0.2">
      <c r="D961" s="62"/>
      <c r="O961" s="62"/>
      <c r="T961" s="62" t="str">
        <f>IF(G961&lt;&gt;"",PROPER(TEXT(G961,"YYYY")&amp;TEXT(G961,"MMMM")),"")</f>
        <v/>
      </c>
      <c r="U961" s="62" t="str">
        <f>IFERROR((VLOOKUP(T961,[1]IPC!$C$12:$I$834,4,FALSE)/10000),"")</f>
        <v/>
      </c>
      <c r="V961" s="62" t="str">
        <f>IF(E961&lt;&gt;"",VLOOKUP($U$7,[1]IPC!$C$12:$I$834,4,FALSE)/10000,"")</f>
        <v/>
      </c>
      <c r="W961" s="62" t="str">
        <f>IFERROR((O961*V961/U961),"")</f>
        <v/>
      </c>
      <c r="X961" s="62" t="str">
        <f>IFERROR((W961*#REF!),"")</f>
        <v/>
      </c>
      <c r="Y961" s="62" t="str">
        <f>IF(E961&lt;&gt;"",IF(Q961&lt;&gt;"",IFERROR((((X961*(1+(Inflacion))^((DAYS360($D$4,Q961))/360)))/((1+VLOOKUP($D$4,[1]TES!$B$8:$D$3002,3,TRUE))^((DAYS360($D$4,Q961))/360))),""),"Fecha probable de Fallo"),"")</f>
        <v/>
      </c>
    </row>
    <row r="962" spans="4:25" x14ac:dyDescent="0.2">
      <c r="D962" s="62"/>
      <c r="O962" s="62"/>
      <c r="T962" s="62" t="str">
        <f>IF(G962&lt;&gt;"",PROPER(TEXT(G962,"YYYY")&amp;TEXT(G962,"MMMM")),"")</f>
        <v/>
      </c>
      <c r="U962" s="62" t="str">
        <f>IFERROR((VLOOKUP(T962,[1]IPC!$C$12:$I$834,4,FALSE)/10000),"")</f>
        <v/>
      </c>
      <c r="V962" s="62" t="str">
        <f>IF(E962&lt;&gt;"",VLOOKUP($U$7,[1]IPC!$C$12:$I$834,4,FALSE)/10000,"")</f>
        <v/>
      </c>
      <c r="W962" s="62" t="str">
        <f>IFERROR((O962*V962/U962),"")</f>
        <v/>
      </c>
      <c r="X962" s="62" t="str">
        <f>IFERROR((W962*#REF!),"")</f>
        <v/>
      </c>
      <c r="Y962" s="62" t="str">
        <f>IF(E962&lt;&gt;"",IF(Q962&lt;&gt;"",IFERROR((((X962*(1+(Inflacion))^((DAYS360($D$4,Q962))/360)))/((1+VLOOKUP($D$4,[1]TES!$B$8:$D$3002,3,TRUE))^((DAYS360($D$4,Q962))/360))),""),"Fecha probable de Fallo"),"")</f>
        <v/>
      </c>
    </row>
    <row r="963" spans="4:25" x14ac:dyDescent="0.2">
      <c r="D963" s="62"/>
      <c r="O963" s="62"/>
      <c r="T963" s="62" t="str">
        <f>IF(G963&lt;&gt;"",PROPER(TEXT(G963,"YYYY")&amp;TEXT(G963,"MMMM")),"")</f>
        <v/>
      </c>
      <c r="U963" s="62" t="str">
        <f>IFERROR((VLOOKUP(T963,[1]IPC!$C$12:$I$834,4,FALSE)/10000),"")</f>
        <v/>
      </c>
      <c r="V963" s="62" t="str">
        <f>IF(E963&lt;&gt;"",VLOOKUP($U$7,[1]IPC!$C$12:$I$834,4,FALSE)/10000,"")</f>
        <v/>
      </c>
      <c r="W963" s="62" t="str">
        <f>IFERROR((O963*V963/U963),"")</f>
        <v/>
      </c>
      <c r="X963" s="62" t="str">
        <f>IFERROR((W963*#REF!),"")</f>
        <v/>
      </c>
      <c r="Y963" s="62" t="str">
        <f>IF(E963&lt;&gt;"",IF(Q963&lt;&gt;"",IFERROR((((X963*(1+(Inflacion))^((DAYS360($D$4,Q963))/360)))/((1+VLOOKUP($D$4,[1]TES!$B$8:$D$3002,3,TRUE))^((DAYS360($D$4,Q963))/360))),""),"Fecha probable de Fallo"),"")</f>
        <v/>
      </c>
    </row>
    <row r="964" spans="4:25" x14ac:dyDescent="0.2">
      <c r="D964" s="62"/>
      <c r="O964" s="62"/>
      <c r="T964" s="62" t="str">
        <f>IF(G964&lt;&gt;"",PROPER(TEXT(G964,"YYYY")&amp;TEXT(G964,"MMMM")),"")</f>
        <v/>
      </c>
      <c r="U964" s="62" t="str">
        <f>IFERROR((VLOOKUP(T964,[1]IPC!$C$12:$I$834,4,FALSE)/10000),"")</f>
        <v/>
      </c>
      <c r="V964" s="62" t="str">
        <f>IF(E964&lt;&gt;"",VLOOKUP($U$7,[1]IPC!$C$12:$I$834,4,FALSE)/10000,"")</f>
        <v/>
      </c>
      <c r="W964" s="62" t="str">
        <f>IFERROR((O964*V964/U964),"")</f>
        <v/>
      </c>
      <c r="X964" s="62" t="str">
        <f>IFERROR((W964*#REF!),"")</f>
        <v/>
      </c>
      <c r="Y964" s="62" t="str">
        <f>IF(E964&lt;&gt;"",IF(Q964&lt;&gt;"",IFERROR((((X964*(1+(Inflacion))^((DAYS360($D$4,Q964))/360)))/((1+VLOOKUP($D$4,[1]TES!$B$8:$D$3002,3,TRUE))^((DAYS360($D$4,Q964))/360))),""),"Fecha probable de Fallo"),"")</f>
        <v/>
      </c>
    </row>
    <row r="965" spans="4:25" x14ac:dyDescent="0.2">
      <c r="D965" s="62"/>
      <c r="O965" s="62"/>
      <c r="T965" s="62" t="str">
        <f>IF(G965&lt;&gt;"",PROPER(TEXT(G965,"YYYY")&amp;TEXT(G965,"MMMM")),"")</f>
        <v/>
      </c>
      <c r="U965" s="62" t="str">
        <f>IFERROR((VLOOKUP(T965,[1]IPC!$C$12:$I$834,4,FALSE)/10000),"")</f>
        <v/>
      </c>
      <c r="V965" s="62" t="str">
        <f>IF(E965&lt;&gt;"",VLOOKUP($U$7,[1]IPC!$C$12:$I$834,4,FALSE)/10000,"")</f>
        <v/>
      </c>
      <c r="W965" s="62" t="str">
        <f>IFERROR((O965*V965/U965),"")</f>
        <v/>
      </c>
      <c r="X965" s="62" t="str">
        <f>IFERROR((W965*#REF!),"")</f>
        <v/>
      </c>
      <c r="Y965" s="62" t="str">
        <f>IF(E965&lt;&gt;"",IF(Q965&lt;&gt;"",IFERROR((((X965*(1+(Inflacion))^((DAYS360($D$4,Q965))/360)))/((1+VLOOKUP($D$4,[1]TES!$B$8:$D$3002,3,TRUE))^((DAYS360($D$4,Q965))/360))),""),"Fecha probable de Fallo"),"")</f>
        <v/>
      </c>
    </row>
    <row r="966" spans="4:25" x14ac:dyDescent="0.2">
      <c r="D966" s="62"/>
      <c r="O966" s="62"/>
      <c r="T966" s="62" t="str">
        <f>IF(G966&lt;&gt;"",PROPER(TEXT(G966,"YYYY")&amp;TEXT(G966,"MMMM")),"")</f>
        <v/>
      </c>
      <c r="U966" s="62" t="str">
        <f>IFERROR((VLOOKUP(T966,[1]IPC!$C$12:$I$834,4,FALSE)/10000),"")</f>
        <v/>
      </c>
      <c r="V966" s="62" t="str">
        <f>IF(E966&lt;&gt;"",VLOOKUP($U$7,[1]IPC!$C$12:$I$834,4,FALSE)/10000,"")</f>
        <v/>
      </c>
      <c r="W966" s="62" t="str">
        <f>IFERROR((O966*V966/U966),"")</f>
        <v/>
      </c>
      <c r="X966" s="62" t="str">
        <f>IFERROR((W966*#REF!),"")</f>
        <v/>
      </c>
      <c r="Y966" s="62" t="str">
        <f>IF(E966&lt;&gt;"",IF(Q966&lt;&gt;"",IFERROR((((X966*(1+(Inflacion))^((DAYS360($D$4,Q966))/360)))/((1+VLOOKUP($D$4,[1]TES!$B$8:$D$3002,3,TRUE))^((DAYS360($D$4,Q966))/360))),""),"Fecha probable de Fallo"),"")</f>
        <v/>
      </c>
    </row>
    <row r="967" spans="4:25" x14ac:dyDescent="0.2">
      <c r="D967" s="62"/>
      <c r="O967" s="62"/>
      <c r="T967" s="62" t="str">
        <f>IF(G967&lt;&gt;"",PROPER(TEXT(G967,"YYYY")&amp;TEXT(G967,"MMMM")),"")</f>
        <v/>
      </c>
      <c r="U967" s="62" t="str">
        <f>IFERROR((VLOOKUP(T967,[1]IPC!$C$12:$I$834,4,FALSE)/10000),"")</f>
        <v/>
      </c>
      <c r="V967" s="62" t="str">
        <f>IF(E967&lt;&gt;"",VLOOKUP($U$7,[1]IPC!$C$12:$I$834,4,FALSE)/10000,"")</f>
        <v/>
      </c>
      <c r="W967" s="62" t="str">
        <f>IFERROR((O967*V967/U967),"")</f>
        <v/>
      </c>
      <c r="X967" s="62" t="str">
        <f>IFERROR((W967*#REF!),"")</f>
        <v/>
      </c>
      <c r="Y967" s="62" t="str">
        <f>IF(E967&lt;&gt;"",IF(Q967&lt;&gt;"",IFERROR((((X967*(1+(Inflacion))^((DAYS360($D$4,Q967))/360)))/((1+VLOOKUP($D$4,[1]TES!$B$8:$D$3002,3,TRUE))^((DAYS360($D$4,Q967))/360))),""),"Fecha probable de Fallo"),"")</f>
        <v/>
      </c>
    </row>
    <row r="968" spans="4:25" x14ac:dyDescent="0.2">
      <c r="D968" s="62"/>
      <c r="O968" s="62"/>
      <c r="T968" s="62" t="str">
        <f>IF(G968&lt;&gt;"",PROPER(TEXT(G968,"YYYY")&amp;TEXT(G968,"MMMM")),"")</f>
        <v/>
      </c>
      <c r="U968" s="62" t="str">
        <f>IFERROR((VLOOKUP(T968,[1]IPC!$C$12:$I$834,4,FALSE)/10000),"")</f>
        <v/>
      </c>
      <c r="V968" s="62" t="str">
        <f>IF(E968&lt;&gt;"",VLOOKUP($U$7,[1]IPC!$C$12:$I$834,4,FALSE)/10000,"")</f>
        <v/>
      </c>
      <c r="W968" s="62" t="str">
        <f>IFERROR((O968*V968/U968),"")</f>
        <v/>
      </c>
      <c r="X968" s="62" t="str">
        <f>IFERROR((W968*#REF!),"")</f>
        <v/>
      </c>
      <c r="Y968" s="62" t="str">
        <f>IF(E968&lt;&gt;"",IF(Q968&lt;&gt;"",IFERROR((((X968*(1+(Inflacion))^((DAYS360($D$4,Q968))/360)))/((1+VLOOKUP($D$4,[1]TES!$B$8:$D$3002,3,TRUE))^((DAYS360($D$4,Q968))/360))),""),"Fecha probable de Fallo"),"")</f>
        <v/>
      </c>
    </row>
    <row r="969" spans="4:25" x14ac:dyDescent="0.2">
      <c r="D969" s="62"/>
      <c r="O969" s="62"/>
      <c r="T969" s="62" t="str">
        <f>IF(G969&lt;&gt;"",PROPER(TEXT(G969,"YYYY")&amp;TEXT(G969,"MMMM")),"")</f>
        <v/>
      </c>
      <c r="U969" s="62" t="str">
        <f>IFERROR((VLOOKUP(T969,[1]IPC!$C$12:$I$834,4,FALSE)/10000),"")</f>
        <v/>
      </c>
      <c r="V969" s="62" t="str">
        <f>IF(E969&lt;&gt;"",VLOOKUP($U$7,[1]IPC!$C$12:$I$834,4,FALSE)/10000,"")</f>
        <v/>
      </c>
      <c r="W969" s="62" t="str">
        <f>IFERROR((O969*V969/U969),"")</f>
        <v/>
      </c>
      <c r="X969" s="62" t="str">
        <f>IFERROR((W969*#REF!),"")</f>
        <v/>
      </c>
      <c r="Y969" s="62" t="str">
        <f>IF(E969&lt;&gt;"",IF(Q969&lt;&gt;"",IFERROR((((X969*(1+(Inflacion))^((DAYS360($D$4,Q969))/360)))/((1+VLOOKUP($D$4,[1]TES!$B$8:$D$3002,3,TRUE))^((DAYS360($D$4,Q969))/360))),""),"Fecha probable de Fallo"),"")</f>
        <v/>
      </c>
    </row>
    <row r="970" spans="4:25" x14ac:dyDescent="0.2">
      <c r="D970" s="62"/>
      <c r="O970" s="62"/>
      <c r="T970" s="62" t="str">
        <f>IF(G970&lt;&gt;"",PROPER(TEXT(G970,"YYYY")&amp;TEXT(G970,"MMMM")),"")</f>
        <v/>
      </c>
      <c r="U970" s="62" t="str">
        <f>IFERROR((VLOOKUP(T970,[1]IPC!$C$12:$I$834,4,FALSE)/10000),"")</f>
        <v/>
      </c>
      <c r="V970" s="62" t="str">
        <f>IF(E970&lt;&gt;"",VLOOKUP($U$7,[1]IPC!$C$12:$I$834,4,FALSE)/10000,"")</f>
        <v/>
      </c>
      <c r="W970" s="62" t="str">
        <f>IFERROR((O970*V970/U970),"")</f>
        <v/>
      </c>
      <c r="X970" s="62" t="str">
        <f>IFERROR((W970*#REF!),"")</f>
        <v/>
      </c>
      <c r="Y970" s="62" t="str">
        <f>IF(E970&lt;&gt;"",IF(Q970&lt;&gt;"",IFERROR((((X970*(1+(Inflacion))^((DAYS360($D$4,Q970))/360)))/((1+VLOOKUP($D$4,[1]TES!$B$8:$D$3002,3,TRUE))^((DAYS360($D$4,Q970))/360))),""),"Fecha probable de Fallo"),"")</f>
        <v/>
      </c>
    </row>
    <row r="971" spans="4:25" x14ac:dyDescent="0.2">
      <c r="D971" s="62"/>
      <c r="O971" s="62"/>
      <c r="T971" s="62" t="str">
        <f>IF(G971&lt;&gt;"",PROPER(TEXT(G971,"YYYY")&amp;TEXT(G971,"MMMM")),"")</f>
        <v/>
      </c>
      <c r="U971" s="62" t="str">
        <f>IFERROR((VLOOKUP(T971,[1]IPC!$C$12:$I$834,4,FALSE)/10000),"")</f>
        <v/>
      </c>
      <c r="V971" s="62" t="str">
        <f>IF(E971&lt;&gt;"",VLOOKUP($U$7,[1]IPC!$C$12:$I$834,4,FALSE)/10000,"")</f>
        <v/>
      </c>
      <c r="W971" s="62" t="str">
        <f>IFERROR((O971*V971/U971),"")</f>
        <v/>
      </c>
      <c r="X971" s="62" t="str">
        <f>IFERROR((W971*#REF!),"")</f>
        <v/>
      </c>
      <c r="Y971" s="62" t="str">
        <f>IF(E971&lt;&gt;"",IF(Q971&lt;&gt;"",IFERROR((((X971*(1+(Inflacion))^((DAYS360($D$4,Q971))/360)))/((1+VLOOKUP($D$4,[1]TES!$B$8:$D$3002,3,TRUE))^((DAYS360($D$4,Q971))/360))),""),"Fecha probable de Fallo"),"")</f>
        <v/>
      </c>
    </row>
    <row r="972" spans="4:25" x14ac:dyDescent="0.2">
      <c r="D972" s="62"/>
      <c r="O972" s="62"/>
      <c r="T972" s="62" t="str">
        <f>IF(G972&lt;&gt;"",PROPER(TEXT(G972,"YYYY")&amp;TEXT(G972,"MMMM")),"")</f>
        <v/>
      </c>
      <c r="U972" s="62" t="str">
        <f>IFERROR((VLOOKUP(T972,[1]IPC!$C$12:$I$834,4,FALSE)/10000),"")</f>
        <v/>
      </c>
      <c r="V972" s="62" t="str">
        <f>IF(E972&lt;&gt;"",VLOOKUP($U$7,[1]IPC!$C$12:$I$834,4,FALSE)/10000,"")</f>
        <v/>
      </c>
      <c r="W972" s="62" t="str">
        <f>IFERROR((O972*V972/U972),"")</f>
        <v/>
      </c>
      <c r="X972" s="62" t="str">
        <f>IFERROR((W972*#REF!),"")</f>
        <v/>
      </c>
      <c r="Y972" s="62" t="str">
        <f>IF(E972&lt;&gt;"",IF(Q972&lt;&gt;"",IFERROR((((X972*(1+(Inflacion))^((DAYS360($D$4,Q972))/360)))/((1+VLOOKUP($D$4,[1]TES!$B$8:$D$3002,3,TRUE))^((DAYS360($D$4,Q972))/360))),""),"Fecha probable de Fallo"),"")</f>
        <v/>
      </c>
    </row>
    <row r="973" spans="4:25" x14ac:dyDescent="0.2">
      <c r="D973" s="62"/>
      <c r="O973" s="62"/>
      <c r="T973" s="62" t="str">
        <f>IF(G973&lt;&gt;"",PROPER(TEXT(G973,"YYYY")&amp;TEXT(G973,"MMMM")),"")</f>
        <v/>
      </c>
      <c r="U973" s="62" t="str">
        <f>IFERROR((VLOOKUP(T973,[1]IPC!$C$12:$I$834,4,FALSE)/10000),"")</f>
        <v/>
      </c>
      <c r="V973" s="62" t="str">
        <f>IF(E973&lt;&gt;"",VLOOKUP($U$7,[1]IPC!$C$12:$I$834,4,FALSE)/10000,"")</f>
        <v/>
      </c>
      <c r="W973" s="62" t="str">
        <f>IFERROR((O973*V973/U973),"")</f>
        <v/>
      </c>
      <c r="X973" s="62" t="str">
        <f>IFERROR((W973*#REF!),"")</f>
        <v/>
      </c>
      <c r="Y973" s="62" t="str">
        <f>IF(E973&lt;&gt;"",IF(Q973&lt;&gt;"",IFERROR((((X973*(1+(Inflacion))^((DAYS360($D$4,Q973))/360)))/((1+VLOOKUP($D$4,[1]TES!$B$8:$D$3002,3,TRUE))^((DAYS360($D$4,Q973))/360))),""),"Fecha probable de Fallo"),"")</f>
        <v/>
      </c>
    </row>
    <row r="974" spans="4:25" x14ac:dyDescent="0.2">
      <c r="D974" s="62"/>
      <c r="O974" s="62"/>
      <c r="T974" s="62" t="str">
        <f>IF(G974&lt;&gt;"",PROPER(TEXT(G974,"YYYY")&amp;TEXT(G974,"MMMM")),"")</f>
        <v/>
      </c>
      <c r="U974" s="62" t="str">
        <f>IFERROR((VLOOKUP(T974,[1]IPC!$C$12:$I$834,4,FALSE)/10000),"")</f>
        <v/>
      </c>
      <c r="V974" s="62" t="str">
        <f>IF(E974&lt;&gt;"",VLOOKUP($U$7,[1]IPC!$C$12:$I$834,4,FALSE)/10000,"")</f>
        <v/>
      </c>
      <c r="W974" s="62" t="str">
        <f>IFERROR((O974*V974/U974),"")</f>
        <v/>
      </c>
      <c r="X974" s="62" t="str">
        <f>IFERROR((W974*#REF!),"")</f>
        <v/>
      </c>
      <c r="Y974" s="62" t="str">
        <f>IF(E974&lt;&gt;"",IF(Q974&lt;&gt;"",IFERROR((((X974*(1+(Inflacion))^((DAYS360($D$4,Q974))/360)))/((1+VLOOKUP($D$4,[1]TES!$B$8:$D$3002,3,TRUE))^((DAYS360($D$4,Q974))/360))),""),"Fecha probable de Fallo"),"")</f>
        <v/>
      </c>
    </row>
    <row r="975" spans="4:25" x14ac:dyDescent="0.2">
      <c r="D975" s="62"/>
      <c r="O975" s="62"/>
      <c r="T975" s="62" t="str">
        <f>IF(G975&lt;&gt;"",PROPER(TEXT(G975,"YYYY")&amp;TEXT(G975,"MMMM")),"")</f>
        <v/>
      </c>
      <c r="U975" s="62" t="str">
        <f>IFERROR((VLOOKUP(T975,[1]IPC!$C$12:$I$834,4,FALSE)/10000),"")</f>
        <v/>
      </c>
      <c r="V975" s="62" t="str">
        <f>IF(E975&lt;&gt;"",VLOOKUP($U$7,[1]IPC!$C$12:$I$834,4,FALSE)/10000,"")</f>
        <v/>
      </c>
      <c r="W975" s="62" t="str">
        <f>IFERROR((O975*V975/U975),"")</f>
        <v/>
      </c>
      <c r="X975" s="62" t="str">
        <f>IFERROR((W975*#REF!),"")</f>
        <v/>
      </c>
      <c r="Y975" s="62" t="str">
        <f>IF(E975&lt;&gt;"",IF(Q975&lt;&gt;"",IFERROR((((X975*(1+(Inflacion))^((DAYS360($D$4,Q975))/360)))/((1+VLOOKUP($D$4,[1]TES!$B$8:$D$3002,3,TRUE))^((DAYS360($D$4,Q975))/360))),""),"Fecha probable de Fallo"),"")</f>
        <v/>
      </c>
    </row>
    <row r="976" spans="4:25" x14ac:dyDescent="0.2">
      <c r="D976" s="62"/>
      <c r="O976" s="62"/>
      <c r="T976" s="62" t="str">
        <f>IF(G976&lt;&gt;"",PROPER(TEXT(G976,"YYYY")&amp;TEXT(G976,"MMMM")),"")</f>
        <v/>
      </c>
      <c r="U976" s="62" t="str">
        <f>IFERROR((VLOOKUP(T976,[1]IPC!$C$12:$I$834,4,FALSE)/10000),"")</f>
        <v/>
      </c>
      <c r="V976" s="62" t="str">
        <f>IF(E976&lt;&gt;"",VLOOKUP($U$7,[1]IPC!$C$12:$I$834,4,FALSE)/10000,"")</f>
        <v/>
      </c>
      <c r="W976" s="62" t="str">
        <f>IFERROR((O976*V976/U976),"")</f>
        <v/>
      </c>
      <c r="X976" s="62" t="str">
        <f>IFERROR((W976*#REF!),"")</f>
        <v/>
      </c>
      <c r="Y976" s="62" t="str">
        <f>IF(E976&lt;&gt;"",IF(Q976&lt;&gt;"",IFERROR((((X976*(1+(Inflacion))^((DAYS360($D$4,Q976))/360)))/((1+VLOOKUP($D$4,[1]TES!$B$8:$D$3002,3,TRUE))^((DAYS360($D$4,Q976))/360))),""),"Fecha probable de Fallo"),"")</f>
        <v/>
      </c>
    </row>
    <row r="977" spans="4:25" x14ac:dyDescent="0.2">
      <c r="D977" s="62"/>
      <c r="O977" s="62"/>
      <c r="T977" s="62" t="str">
        <f>IF(G977&lt;&gt;"",PROPER(TEXT(G977,"YYYY")&amp;TEXT(G977,"MMMM")),"")</f>
        <v/>
      </c>
      <c r="U977" s="62" t="str">
        <f>IFERROR((VLOOKUP(T977,[1]IPC!$C$12:$I$834,4,FALSE)/10000),"")</f>
        <v/>
      </c>
      <c r="V977" s="62" t="str">
        <f>IF(E977&lt;&gt;"",VLOOKUP($U$7,[1]IPC!$C$12:$I$834,4,FALSE)/10000,"")</f>
        <v/>
      </c>
      <c r="W977" s="62" t="str">
        <f>IFERROR((O977*V977/U977),"")</f>
        <v/>
      </c>
      <c r="X977" s="62" t="str">
        <f>IFERROR((W977*#REF!),"")</f>
        <v/>
      </c>
      <c r="Y977" s="62" t="str">
        <f>IF(E977&lt;&gt;"",IF(Q977&lt;&gt;"",IFERROR((((X977*(1+(Inflacion))^((DAYS360($D$4,Q977))/360)))/((1+VLOOKUP($D$4,[1]TES!$B$8:$D$3002,3,TRUE))^((DAYS360($D$4,Q977))/360))),""),"Fecha probable de Fallo"),"")</f>
        <v/>
      </c>
    </row>
    <row r="978" spans="4:25" x14ac:dyDescent="0.2">
      <c r="D978" s="62"/>
      <c r="O978" s="62"/>
      <c r="T978" s="62" t="str">
        <f>IF(G978&lt;&gt;"",PROPER(TEXT(G978,"YYYY")&amp;TEXT(G978,"MMMM")),"")</f>
        <v/>
      </c>
      <c r="U978" s="62" t="str">
        <f>IFERROR((VLOOKUP(T978,[1]IPC!$C$12:$I$834,4,FALSE)/10000),"")</f>
        <v/>
      </c>
      <c r="V978" s="62" t="str">
        <f>IF(E978&lt;&gt;"",VLOOKUP($U$7,[1]IPC!$C$12:$I$834,4,FALSE)/10000,"")</f>
        <v/>
      </c>
      <c r="W978" s="62" t="str">
        <f>IFERROR((O978*V978/U978),"")</f>
        <v/>
      </c>
      <c r="X978" s="62" t="str">
        <f>IFERROR((W978*#REF!),"")</f>
        <v/>
      </c>
      <c r="Y978" s="62" t="str">
        <f>IF(E978&lt;&gt;"",IF(Q978&lt;&gt;"",IFERROR((((X978*(1+(Inflacion))^((DAYS360($D$4,Q978))/360)))/((1+VLOOKUP($D$4,[1]TES!$B$8:$D$3002,3,TRUE))^((DAYS360($D$4,Q978))/360))),""),"Fecha probable de Fallo"),"")</f>
        <v/>
      </c>
    </row>
    <row r="979" spans="4:25" x14ac:dyDescent="0.2">
      <c r="D979" s="62"/>
      <c r="O979" s="62"/>
      <c r="T979" s="62" t="str">
        <f>IF(G979&lt;&gt;"",PROPER(TEXT(G979,"YYYY")&amp;TEXT(G979,"MMMM")),"")</f>
        <v/>
      </c>
      <c r="U979" s="62" t="str">
        <f>IFERROR((VLOOKUP(T979,[1]IPC!$C$12:$I$834,4,FALSE)/10000),"")</f>
        <v/>
      </c>
      <c r="V979" s="62" t="str">
        <f>IF(E979&lt;&gt;"",VLOOKUP($U$7,[1]IPC!$C$12:$I$834,4,FALSE)/10000,"")</f>
        <v/>
      </c>
      <c r="W979" s="62" t="str">
        <f>IFERROR((O979*V979/U979),"")</f>
        <v/>
      </c>
      <c r="X979" s="62" t="str">
        <f>IFERROR((W979*#REF!),"")</f>
        <v/>
      </c>
      <c r="Y979" s="62" t="str">
        <f>IF(E979&lt;&gt;"",IF(Q979&lt;&gt;"",IFERROR((((X979*(1+(Inflacion))^((DAYS360($D$4,Q979))/360)))/((1+VLOOKUP($D$4,[1]TES!$B$8:$D$3002,3,TRUE))^((DAYS360($D$4,Q979))/360))),""),"Fecha probable de Fallo"),"")</f>
        <v/>
      </c>
    </row>
    <row r="980" spans="4:25" x14ac:dyDescent="0.2">
      <c r="D980" s="62"/>
      <c r="O980" s="62"/>
      <c r="T980" s="62" t="str">
        <f>IF(G980&lt;&gt;"",PROPER(TEXT(G980,"YYYY")&amp;TEXT(G980,"MMMM")),"")</f>
        <v/>
      </c>
      <c r="U980" s="62" t="str">
        <f>IFERROR((VLOOKUP(T980,[1]IPC!$C$12:$I$834,4,FALSE)/10000),"")</f>
        <v/>
      </c>
      <c r="V980" s="62" t="str">
        <f>IF(E980&lt;&gt;"",VLOOKUP($U$7,[1]IPC!$C$12:$I$834,4,FALSE)/10000,"")</f>
        <v/>
      </c>
      <c r="W980" s="62" t="str">
        <f>IFERROR((O980*V980/U980),"")</f>
        <v/>
      </c>
      <c r="X980" s="62" t="str">
        <f>IFERROR((W980*#REF!),"")</f>
        <v/>
      </c>
      <c r="Y980" s="62" t="str">
        <f>IF(E980&lt;&gt;"",IF(Q980&lt;&gt;"",IFERROR((((X980*(1+(Inflacion))^((DAYS360($D$4,Q980))/360)))/((1+VLOOKUP($D$4,[1]TES!$B$8:$D$3002,3,TRUE))^((DAYS360($D$4,Q980))/360))),""),"Fecha probable de Fallo"),"")</f>
        <v/>
      </c>
    </row>
    <row r="981" spans="4:25" x14ac:dyDescent="0.2">
      <c r="D981" s="62"/>
      <c r="O981" s="62"/>
      <c r="T981" s="62" t="str">
        <f>IF(G981&lt;&gt;"",PROPER(TEXT(G981,"YYYY")&amp;TEXT(G981,"MMMM")),"")</f>
        <v/>
      </c>
      <c r="U981" s="62" t="str">
        <f>IFERROR((VLOOKUP(T981,[1]IPC!$C$12:$I$834,4,FALSE)/10000),"")</f>
        <v/>
      </c>
      <c r="V981" s="62" t="str">
        <f>IF(E981&lt;&gt;"",VLOOKUP($U$7,[1]IPC!$C$12:$I$834,4,FALSE)/10000,"")</f>
        <v/>
      </c>
      <c r="W981" s="62" t="str">
        <f>IFERROR((O981*V981/U981),"")</f>
        <v/>
      </c>
      <c r="X981" s="62" t="str">
        <f>IFERROR((W981*#REF!),"")</f>
        <v/>
      </c>
      <c r="Y981" s="62" t="str">
        <f>IF(E981&lt;&gt;"",IF(Q981&lt;&gt;"",IFERROR((((X981*(1+(Inflacion))^((DAYS360($D$4,Q981))/360)))/((1+VLOOKUP($D$4,[1]TES!$B$8:$D$3002,3,TRUE))^((DAYS360($D$4,Q981))/360))),""),"Fecha probable de Fallo"),"")</f>
        <v/>
      </c>
    </row>
    <row r="982" spans="4:25" x14ac:dyDescent="0.2">
      <c r="D982" s="62"/>
      <c r="O982" s="62"/>
      <c r="T982" s="62" t="str">
        <f>IF(G982&lt;&gt;"",PROPER(TEXT(G982,"YYYY")&amp;TEXT(G982,"MMMM")),"")</f>
        <v/>
      </c>
      <c r="U982" s="62" t="str">
        <f>IFERROR((VLOOKUP(T982,[1]IPC!$C$12:$I$834,4,FALSE)/10000),"")</f>
        <v/>
      </c>
      <c r="V982" s="62" t="str">
        <f>IF(E982&lt;&gt;"",VLOOKUP($U$7,[1]IPC!$C$12:$I$834,4,FALSE)/10000,"")</f>
        <v/>
      </c>
      <c r="W982" s="62" t="str">
        <f>IFERROR((O982*V982/U982),"")</f>
        <v/>
      </c>
      <c r="X982" s="62" t="str">
        <f>IFERROR((W982*#REF!),"")</f>
        <v/>
      </c>
      <c r="Y982" s="62" t="str">
        <f>IF(E982&lt;&gt;"",IF(Q982&lt;&gt;"",IFERROR((((X982*(1+(Inflacion))^((DAYS360($D$4,Q982))/360)))/((1+VLOOKUP($D$4,[1]TES!$B$8:$D$3002,3,TRUE))^((DAYS360($D$4,Q982))/360))),""),"Fecha probable de Fallo"),"")</f>
        <v/>
      </c>
    </row>
    <row r="983" spans="4:25" x14ac:dyDescent="0.2">
      <c r="D983" s="62"/>
      <c r="O983" s="62"/>
      <c r="T983" s="62" t="str">
        <f>IF(G983&lt;&gt;"",PROPER(TEXT(G983,"YYYY")&amp;TEXT(G983,"MMMM")),"")</f>
        <v/>
      </c>
      <c r="U983" s="62" t="str">
        <f>IFERROR((VLOOKUP(T983,[1]IPC!$C$12:$I$834,4,FALSE)/10000),"")</f>
        <v/>
      </c>
      <c r="V983" s="62" t="str">
        <f>IF(E983&lt;&gt;"",VLOOKUP($U$7,[1]IPC!$C$12:$I$834,4,FALSE)/10000,"")</f>
        <v/>
      </c>
      <c r="W983" s="62" t="str">
        <f>IFERROR((O983*V983/U983),"")</f>
        <v/>
      </c>
      <c r="X983" s="62" t="str">
        <f>IFERROR((W983*#REF!),"")</f>
        <v/>
      </c>
      <c r="Y983" s="62" t="str">
        <f>IF(E983&lt;&gt;"",IF(Q983&lt;&gt;"",IFERROR((((X983*(1+(Inflacion))^((DAYS360($D$4,Q983))/360)))/((1+VLOOKUP($D$4,[1]TES!$B$8:$D$3002,3,TRUE))^((DAYS360($D$4,Q983))/360))),""),"Fecha probable de Fallo"),"")</f>
        <v/>
      </c>
    </row>
    <row r="984" spans="4:25" x14ac:dyDescent="0.2">
      <c r="D984" s="62"/>
      <c r="O984" s="62"/>
      <c r="T984" s="62" t="str">
        <f>IF(G984&lt;&gt;"",PROPER(TEXT(G984,"YYYY")&amp;TEXT(G984,"MMMM")),"")</f>
        <v/>
      </c>
      <c r="U984" s="62" t="str">
        <f>IFERROR((VLOOKUP(T984,[1]IPC!$C$12:$I$834,4,FALSE)/10000),"")</f>
        <v/>
      </c>
      <c r="V984" s="62" t="str">
        <f>IF(E984&lt;&gt;"",VLOOKUP($U$7,[1]IPC!$C$12:$I$834,4,FALSE)/10000,"")</f>
        <v/>
      </c>
      <c r="W984" s="62" t="str">
        <f>IFERROR((O984*V984/U984),"")</f>
        <v/>
      </c>
      <c r="X984" s="62" t="str">
        <f>IFERROR((W984*#REF!),"")</f>
        <v/>
      </c>
      <c r="Y984" s="62" t="str">
        <f>IF(E984&lt;&gt;"",IF(Q984&lt;&gt;"",IFERROR((((X984*(1+(Inflacion))^((DAYS360($D$4,Q984))/360)))/((1+VLOOKUP($D$4,[1]TES!$B$8:$D$3002,3,TRUE))^((DAYS360($D$4,Q984))/360))),""),"Fecha probable de Fallo"),"")</f>
        <v/>
      </c>
    </row>
    <row r="985" spans="4:25" x14ac:dyDescent="0.2">
      <c r="D985" s="62"/>
      <c r="O985" s="62"/>
      <c r="T985" s="62" t="str">
        <f>IF(G985&lt;&gt;"",PROPER(TEXT(G985,"YYYY")&amp;TEXT(G985,"MMMM")),"")</f>
        <v/>
      </c>
      <c r="U985" s="62" t="str">
        <f>IFERROR((VLOOKUP(T985,[1]IPC!$C$12:$I$834,4,FALSE)/10000),"")</f>
        <v/>
      </c>
      <c r="V985" s="62" t="str">
        <f>IF(E985&lt;&gt;"",VLOOKUP($U$7,[1]IPC!$C$12:$I$834,4,FALSE)/10000,"")</f>
        <v/>
      </c>
      <c r="W985" s="62" t="str">
        <f>IFERROR((O985*V985/U985),"")</f>
        <v/>
      </c>
      <c r="X985" s="62" t="str">
        <f>IFERROR((W985*#REF!),"")</f>
        <v/>
      </c>
      <c r="Y985" s="62" t="str">
        <f>IF(E985&lt;&gt;"",IF(Q985&lt;&gt;"",IFERROR((((X985*(1+(Inflacion))^((DAYS360($D$4,Q985))/360)))/((1+VLOOKUP($D$4,[1]TES!$B$8:$D$3002,3,TRUE))^((DAYS360($D$4,Q985))/360))),""),"Fecha probable de Fallo"),"")</f>
        <v/>
      </c>
    </row>
    <row r="986" spans="4:25" x14ac:dyDescent="0.2">
      <c r="D986" s="62"/>
      <c r="O986" s="62"/>
      <c r="T986" s="62" t="str">
        <f>IF(G986&lt;&gt;"",PROPER(TEXT(G986,"YYYY")&amp;TEXT(G986,"MMMM")),"")</f>
        <v/>
      </c>
      <c r="U986" s="62" t="str">
        <f>IFERROR((VLOOKUP(T986,[1]IPC!$C$12:$I$834,4,FALSE)/10000),"")</f>
        <v/>
      </c>
      <c r="V986" s="62" t="str">
        <f>IF(E986&lt;&gt;"",VLOOKUP($U$7,[1]IPC!$C$12:$I$834,4,FALSE)/10000,"")</f>
        <v/>
      </c>
      <c r="W986" s="62" t="str">
        <f>IFERROR((O986*V986/U986),"")</f>
        <v/>
      </c>
      <c r="X986" s="62" t="str">
        <f>IFERROR((W986*#REF!),"")</f>
        <v/>
      </c>
      <c r="Y986" s="62" t="str">
        <f>IF(E986&lt;&gt;"",IF(Q986&lt;&gt;"",IFERROR((((X986*(1+(Inflacion))^((DAYS360($D$4,Q986))/360)))/((1+VLOOKUP($D$4,[1]TES!$B$8:$D$3002,3,TRUE))^((DAYS360($D$4,Q986))/360))),""),"Fecha probable de Fallo"),"")</f>
        <v/>
      </c>
    </row>
    <row r="987" spans="4:25" x14ac:dyDescent="0.2">
      <c r="D987" s="62"/>
      <c r="O987" s="62"/>
      <c r="T987" s="62" t="str">
        <f>IF(G987&lt;&gt;"",PROPER(TEXT(G987,"YYYY")&amp;TEXT(G987,"MMMM")),"")</f>
        <v/>
      </c>
      <c r="U987" s="62" t="str">
        <f>IFERROR((VLOOKUP(T987,[1]IPC!$C$12:$I$834,4,FALSE)/10000),"")</f>
        <v/>
      </c>
      <c r="V987" s="62" t="str">
        <f>IF(E987&lt;&gt;"",VLOOKUP($U$7,[1]IPC!$C$12:$I$834,4,FALSE)/10000,"")</f>
        <v/>
      </c>
      <c r="W987" s="62" t="str">
        <f>IFERROR((O987*V987/U987),"")</f>
        <v/>
      </c>
      <c r="X987" s="62" t="str">
        <f>IFERROR((W987*#REF!),"")</f>
        <v/>
      </c>
      <c r="Y987" s="62" t="str">
        <f>IF(E987&lt;&gt;"",IF(Q987&lt;&gt;"",IFERROR((((X987*(1+(Inflacion))^((DAYS360($D$4,Q987))/360)))/((1+VLOOKUP($D$4,[1]TES!$B$8:$D$3002,3,TRUE))^((DAYS360($D$4,Q987))/360))),""),"Fecha probable de Fallo"),"")</f>
        <v/>
      </c>
    </row>
    <row r="988" spans="4:25" x14ac:dyDescent="0.2">
      <c r="D988" s="62"/>
      <c r="O988" s="62"/>
      <c r="T988" s="62" t="str">
        <f>IF(G988&lt;&gt;"",PROPER(TEXT(G988,"YYYY")&amp;TEXT(G988,"MMMM")),"")</f>
        <v/>
      </c>
      <c r="U988" s="62" t="str">
        <f>IFERROR((VLOOKUP(T988,[1]IPC!$C$12:$I$834,4,FALSE)/10000),"")</f>
        <v/>
      </c>
      <c r="V988" s="62" t="str">
        <f>IF(E988&lt;&gt;"",VLOOKUP($U$7,[1]IPC!$C$12:$I$834,4,FALSE)/10000,"")</f>
        <v/>
      </c>
      <c r="W988" s="62" t="str">
        <f>IFERROR((O988*V988/U988),"")</f>
        <v/>
      </c>
      <c r="X988" s="62" t="str">
        <f>IFERROR((W988*#REF!),"")</f>
        <v/>
      </c>
      <c r="Y988" s="62" t="str">
        <f>IF(E988&lt;&gt;"",IF(Q988&lt;&gt;"",IFERROR((((X988*(1+(Inflacion))^((DAYS360($D$4,Q988))/360)))/((1+VLOOKUP($D$4,[1]TES!$B$8:$D$3002,3,TRUE))^((DAYS360($D$4,Q988))/360))),""),"Fecha probable de Fallo"),"")</f>
        <v/>
      </c>
    </row>
    <row r="989" spans="4:25" x14ac:dyDescent="0.2">
      <c r="D989" s="62"/>
      <c r="O989" s="62"/>
      <c r="T989" s="62" t="str">
        <f>IF(G989&lt;&gt;"",PROPER(TEXT(G989,"YYYY")&amp;TEXT(G989,"MMMM")),"")</f>
        <v/>
      </c>
      <c r="U989" s="62" t="str">
        <f>IFERROR((VLOOKUP(T989,[1]IPC!$C$12:$I$834,4,FALSE)/10000),"")</f>
        <v/>
      </c>
      <c r="V989" s="62" t="str">
        <f>IF(E989&lt;&gt;"",VLOOKUP($U$7,[1]IPC!$C$12:$I$834,4,FALSE)/10000,"")</f>
        <v/>
      </c>
      <c r="W989" s="62" t="str">
        <f>IFERROR((O989*V989/U989),"")</f>
        <v/>
      </c>
      <c r="X989" s="62" t="str">
        <f>IFERROR((W989*#REF!),"")</f>
        <v/>
      </c>
      <c r="Y989" s="62" t="str">
        <f>IF(E989&lt;&gt;"",IF(Q989&lt;&gt;"",IFERROR((((X989*(1+(Inflacion))^((DAYS360($D$4,Q989))/360)))/((1+VLOOKUP($D$4,[1]TES!$B$8:$D$3002,3,TRUE))^((DAYS360($D$4,Q989))/360))),""),"Fecha probable de Fallo"),"")</f>
        <v/>
      </c>
    </row>
    <row r="990" spans="4:25" x14ac:dyDescent="0.2">
      <c r="D990" s="62"/>
      <c r="O990" s="62"/>
      <c r="T990" s="62" t="str">
        <f>IF(G990&lt;&gt;"",PROPER(TEXT(G990,"YYYY")&amp;TEXT(G990,"MMMM")),"")</f>
        <v/>
      </c>
      <c r="U990" s="62" t="str">
        <f>IFERROR((VLOOKUP(T990,[1]IPC!$C$12:$I$834,4,FALSE)/10000),"")</f>
        <v/>
      </c>
      <c r="V990" s="62" t="str">
        <f>IF(E990&lt;&gt;"",VLOOKUP($U$7,[1]IPC!$C$12:$I$834,4,FALSE)/10000,"")</f>
        <v/>
      </c>
      <c r="W990" s="62" t="str">
        <f>IFERROR((O990*V990/U990),"")</f>
        <v/>
      </c>
      <c r="X990" s="62" t="str">
        <f>IFERROR((W990*#REF!),"")</f>
        <v/>
      </c>
      <c r="Y990" s="62" t="str">
        <f>IF(E990&lt;&gt;"",IF(Q990&lt;&gt;"",IFERROR((((X990*(1+(Inflacion))^((DAYS360($D$4,Q990))/360)))/((1+VLOOKUP($D$4,[1]TES!$B$8:$D$3002,3,TRUE))^((DAYS360($D$4,Q990))/360))),""),"Fecha probable de Fallo"),"")</f>
        <v/>
      </c>
    </row>
    <row r="991" spans="4:25" x14ac:dyDescent="0.2">
      <c r="D991" s="62"/>
      <c r="O991" s="62"/>
      <c r="T991" s="62" t="str">
        <f>IF(G991&lt;&gt;"",PROPER(TEXT(G991,"YYYY")&amp;TEXT(G991,"MMMM")),"")</f>
        <v/>
      </c>
      <c r="U991" s="62" t="str">
        <f>IFERROR((VLOOKUP(T991,[1]IPC!$C$12:$I$834,4,FALSE)/10000),"")</f>
        <v/>
      </c>
      <c r="V991" s="62" t="str">
        <f>IF(E991&lt;&gt;"",VLOOKUP($U$7,[1]IPC!$C$12:$I$834,4,FALSE)/10000,"")</f>
        <v/>
      </c>
      <c r="W991" s="62" t="str">
        <f>IFERROR((O991*V991/U991),"")</f>
        <v/>
      </c>
      <c r="X991" s="62" t="str">
        <f>IFERROR((W991*#REF!),"")</f>
        <v/>
      </c>
      <c r="Y991" s="62" t="str">
        <f>IF(E991&lt;&gt;"",IF(Q991&lt;&gt;"",IFERROR((((X991*(1+(Inflacion))^((DAYS360($D$4,Q991))/360)))/((1+VLOOKUP($D$4,[1]TES!$B$8:$D$3002,3,TRUE))^((DAYS360($D$4,Q991))/360))),""),"Fecha probable de Fallo"),"")</f>
        <v/>
      </c>
    </row>
    <row r="992" spans="4:25" x14ac:dyDescent="0.2">
      <c r="D992" s="62"/>
      <c r="O992" s="62"/>
      <c r="T992" s="62" t="str">
        <f>IF(G992&lt;&gt;"",PROPER(TEXT(G992,"YYYY")&amp;TEXT(G992,"MMMM")),"")</f>
        <v/>
      </c>
      <c r="U992" s="62" t="str">
        <f>IFERROR((VLOOKUP(T992,[1]IPC!$C$12:$I$834,4,FALSE)/10000),"")</f>
        <v/>
      </c>
      <c r="V992" s="62" t="str">
        <f>IF(E992&lt;&gt;"",VLOOKUP($U$7,[1]IPC!$C$12:$I$834,4,FALSE)/10000,"")</f>
        <v/>
      </c>
      <c r="W992" s="62" t="str">
        <f>IFERROR((O992*V992/U992),"")</f>
        <v/>
      </c>
      <c r="X992" s="62" t="str">
        <f>IFERROR((W992*#REF!),"")</f>
        <v/>
      </c>
      <c r="Y992" s="62" t="str">
        <f>IF(E992&lt;&gt;"",IF(Q992&lt;&gt;"",IFERROR((((X992*(1+(Inflacion))^((DAYS360($D$4,Q992))/360)))/((1+VLOOKUP($D$4,[1]TES!$B$8:$D$3002,3,TRUE))^((DAYS360($D$4,Q992))/360))),""),"Fecha probable de Fallo"),"")</f>
        <v/>
      </c>
    </row>
    <row r="993" spans="4:25" x14ac:dyDescent="0.2">
      <c r="D993" s="62"/>
      <c r="O993" s="62"/>
      <c r="T993" s="62" t="str">
        <f>IF(G993&lt;&gt;"",PROPER(TEXT(G993,"YYYY")&amp;TEXT(G993,"MMMM")),"")</f>
        <v/>
      </c>
      <c r="U993" s="62" t="str">
        <f>IFERROR((VLOOKUP(T993,[1]IPC!$C$12:$I$834,4,FALSE)/10000),"")</f>
        <v/>
      </c>
      <c r="V993" s="62" t="str">
        <f>IF(E993&lt;&gt;"",VLOOKUP($U$7,[1]IPC!$C$12:$I$834,4,FALSE)/10000,"")</f>
        <v/>
      </c>
      <c r="W993" s="62" t="str">
        <f>IFERROR((O993*V993/U993),"")</f>
        <v/>
      </c>
      <c r="X993" s="62" t="str">
        <f>IFERROR((W993*#REF!),"")</f>
        <v/>
      </c>
      <c r="Y993" s="62" t="str">
        <f>IF(E993&lt;&gt;"",IF(Q993&lt;&gt;"",IFERROR((((X993*(1+(Inflacion))^((DAYS360($D$4,Q993))/360)))/((1+VLOOKUP($D$4,[1]TES!$B$8:$D$3002,3,TRUE))^((DAYS360($D$4,Q993))/360))),""),"Fecha probable de Fallo"),"")</f>
        <v/>
      </c>
    </row>
    <row r="994" spans="4:25" x14ac:dyDescent="0.2">
      <c r="D994" s="62"/>
      <c r="O994" s="62"/>
      <c r="T994" s="62" t="str">
        <f>IF(G994&lt;&gt;"",PROPER(TEXT(G994,"YYYY")&amp;TEXT(G994,"MMMM")),"")</f>
        <v/>
      </c>
      <c r="U994" s="62" t="str">
        <f>IFERROR((VLOOKUP(T994,[1]IPC!$C$12:$I$834,4,FALSE)/10000),"")</f>
        <v/>
      </c>
      <c r="V994" s="62" t="str">
        <f>IF(E994&lt;&gt;"",VLOOKUP($U$7,[1]IPC!$C$12:$I$834,4,FALSE)/10000,"")</f>
        <v/>
      </c>
      <c r="W994" s="62" t="str">
        <f>IFERROR((O994*V994/U994),"")</f>
        <v/>
      </c>
      <c r="X994" s="62" t="str">
        <f>IFERROR((W994*#REF!),"")</f>
        <v/>
      </c>
      <c r="Y994" s="62" t="str">
        <f>IF(E994&lt;&gt;"",IF(Q994&lt;&gt;"",IFERROR((((X994*(1+(Inflacion))^((DAYS360($D$4,Q994))/360)))/((1+VLOOKUP($D$4,[1]TES!$B$8:$D$3002,3,TRUE))^((DAYS360($D$4,Q994))/360))),""),"Fecha probable de Fallo"),"")</f>
        <v/>
      </c>
    </row>
    <row r="995" spans="4:25" x14ac:dyDescent="0.2">
      <c r="D995" s="62"/>
      <c r="O995" s="62"/>
      <c r="T995" s="62" t="str">
        <f>IF(G995&lt;&gt;"",PROPER(TEXT(G995,"YYYY")&amp;TEXT(G995,"MMMM")),"")</f>
        <v/>
      </c>
      <c r="U995" s="62" t="str">
        <f>IFERROR((VLOOKUP(T995,[1]IPC!$C$12:$I$834,4,FALSE)/10000),"")</f>
        <v/>
      </c>
      <c r="V995" s="62" t="str">
        <f>IF(E995&lt;&gt;"",VLOOKUP($U$7,[1]IPC!$C$12:$I$834,4,FALSE)/10000,"")</f>
        <v/>
      </c>
      <c r="W995" s="62" t="str">
        <f>IFERROR((O995*V995/U995),"")</f>
        <v/>
      </c>
      <c r="X995" s="62" t="str">
        <f>IFERROR((W995*#REF!),"")</f>
        <v/>
      </c>
      <c r="Y995" s="62" t="str">
        <f>IF(E995&lt;&gt;"",IF(Q995&lt;&gt;"",IFERROR((((X995*(1+(Inflacion))^((DAYS360($D$4,Q995))/360)))/((1+VLOOKUP($D$4,[1]TES!$B$8:$D$3002,3,TRUE))^((DAYS360($D$4,Q995))/360))),""),"Fecha probable de Fallo"),"")</f>
        <v/>
      </c>
    </row>
    <row r="996" spans="4:25" x14ac:dyDescent="0.2">
      <c r="D996" s="62"/>
      <c r="O996" s="62"/>
      <c r="T996" s="62" t="str">
        <f>IF(G996&lt;&gt;"",PROPER(TEXT(G996,"YYYY")&amp;TEXT(G996,"MMMM")),"")</f>
        <v/>
      </c>
      <c r="U996" s="62" t="str">
        <f>IFERROR((VLOOKUP(T996,[1]IPC!$C$12:$I$834,4,FALSE)/10000),"")</f>
        <v/>
      </c>
      <c r="V996" s="62" t="str">
        <f>IF(E996&lt;&gt;"",VLOOKUP($U$7,[1]IPC!$C$12:$I$834,4,FALSE)/10000,"")</f>
        <v/>
      </c>
      <c r="W996" s="62" t="str">
        <f>IFERROR((O996*V996/U996),"")</f>
        <v/>
      </c>
      <c r="X996" s="62" t="str">
        <f>IFERROR((W996*#REF!),"")</f>
        <v/>
      </c>
      <c r="Y996" s="62" t="str">
        <f>IF(E996&lt;&gt;"",IF(Q996&lt;&gt;"",IFERROR((((X996*(1+(Inflacion))^((DAYS360($D$4,Q996))/360)))/((1+VLOOKUP($D$4,[1]TES!$B$8:$D$3002,3,TRUE))^((DAYS360($D$4,Q996))/360))),""),"Fecha probable de Fallo"),"")</f>
        <v/>
      </c>
    </row>
    <row r="997" spans="4:25" x14ac:dyDescent="0.2">
      <c r="D997" s="62"/>
      <c r="O997" s="62"/>
      <c r="T997" s="62" t="str">
        <f>IF(G997&lt;&gt;"",PROPER(TEXT(G997,"YYYY")&amp;TEXT(G997,"MMMM")),"")</f>
        <v/>
      </c>
      <c r="U997" s="62" t="str">
        <f>IFERROR((VLOOKUP(T997,[1]IPC!$C$12:$I$834,4,FALSE)/10000),"")</f>
        <v/>
      </c>
      <c r="V997" s="62" t="str">
        <f>IF(E997&lt;&gt;"",VLOOKUP($U$7,[1]IPC!$C$12:$I$834,4,FALSE)/10000,"")</f>
        <v/>
      </c>
      <c r="W997" s="62" t="str">
        <f>IFERROR((O997*V997/U997),"")</f>
        <v/>
      </c>
      <c r="X997" s="62" t="str">
        <f>IFERROR((W997*#REF!),"")</f>
        <v/>
      </c>
      <c r="Y997" s="62" t="str">
        <f>IF(E997&lt;&gt;"",IF(Q997&lt;&gt;"",IFERROR((((X997*(1+(Inflacion))^((DAYS360($D$4,Q997))/360)))/((1+VLOOKUP($D$4,[1]TES!$B$8:$D$3002,3,TRUE))^((DAYS360($D$4,Q997))/360))),""),"Fecha probable de Fallo"),"")</f>
        <v/>
      </c>
    </row>
    <row r="998" spans="4:25" x14ac:dyDescent="0.2">
      <c r="D998" s="62"/>
      <c r="O998" s="62"/>
      <c r="T998" s="62" t="str">
        <f>IF(G998&lt;&gt;"",PROPER(TEXT(G998,"YYYY")&amp;TEXT(G998,"MMMM")),"")</f>
        <v/>
      </c>
      <c r="U998" s="62" t="str">
        <f>IFERROR((VLOOKUP(T998,[1]IPC!$C$12:$I$834,4,FALSE)/10000),"")</f>
        <v/>
      </c>
      <c r="V998" s="62" t="str">
        <f>IF(E998&lt;&gt;"",VLOOKUP($U$7,[1]IPC!$C$12:$I$834,4,FALSE)/10000,"")</f>
        <v/>
      </c>
      <c r="W998" s="62" t="str">
        <f>IFERROR((O998*V998/U998),"")</f>
        <v/>
      </c>
      <c r="X998" s="62" t="str">
        <f>IFERROR((W998*#REF!),"")</f>
        <v/>
      </c>
      <c r="Y998" s="62" t="str">
        <f>IF(E998&lt;&gt;"",IF(Q998&lt;&gt;"",IFERROR((((X998*(1+(Inflacion))^((DAYS360($D$4,Q998))/360)))/((1+VLOOKUP($D$4,[1]TES!$B$8:$D$3002,3,TRUE))^((DAYS360($D$4,Q998))/360))),""),"Fecha probable de Fallo"),"")</f>
        <v/>
      </c>
    </row>
    <row r="999" spans="4:25" x14ac:dyDescent="0.2">
      <c r="D999" s="62"/>
      <c r="O999" s="62"/>
      <c r="T999" s="62" t="str">
        <f>IF(G999&lt;&gt;"",PROPER(TEXT(G999,"YYYY")&amp;TEXT(G999,"MMMM")),"")</f>
        <v/>
      </c>
      <c r="U999" s="62" t="str">
        <f>IFERROR((VLOOKUP(T999,[1]IPC!$C$12:$I$834,4,FALSE)/10000),"")</f>
        <v/>
      </c>
      <c r="V999" s="62" t="str">
        <f>IF(E999&lt;&gt;"",VLOOKUP($U$7,[1]IPC!$C$12:$I$834,4,FALSE)/10000,"")</f>
        <v/>
      </c>
      <c r="W999" s="62" t="str">
        <f>IFERROR((O999*V999/U999),"")</f>
        <v/>
      </c>
      <c r="X999" s="62" t="str">
        <f>IFERROR((W999*#REF!),"")</f>
        <v/>
      </c>
      <c r="Y999" s="62" t="str">
        <f>IF(E999&lt;&gt;"",IF(Q999&lt;&gt;"",IFERROR((((X999*(1+(Inflacion))^((DAYS360($D$4,Q999))/360)))/((1+VLOOKUP($D$4,[1]TES!$B$8:$D$3002,3,TRUE))^((DAYS360($D$4,Q999))/360))),""),"Fecha probable de Fallo"),"")</f>
        <v/>
      </c>
    </row>
    <row r="1000" spans="4:25" x14ac:dyDescent="0.2">
      <c r="D1000" s="62"/>
      <c r="O1000" s="62"/>
      <c r="T1000" s="62" t="str">
        <f>IF(G1000&lt;&gt;"",PROPER(TEXT(G1000,"YYYY")&amp;TEXT(G1000,"MMMM")),"")</f>
        <v/>
      </c>
      <c r="U1000" s="62" t="str">
        <f>IFERROR((VLOOKUP(T1000,[1]IPC!$C$12:$I$834,4,FALSE)/10000),"")</f>
        <v/>
      </c>
      <c r="V1000" s="62" t="str">
        <f>IF(E1000&lt;&gt;"",VLOOKUP($U$7,[1]IPC!$C$12:$I$834,4,FALSE)/10000,"")</f>
        <v/>
      </c>
      <c r="W1000" s="62" t="str">
        <f>IFERROR((O1000*V1000/U1000),"")</f>
        <v/>
      </c>
      <c r="X1000" s="62" t="str">
        <f>IFERROR((W1000*#REF!),"")</f>
        <v/>
      </c>
      <c r="Y1000" s="62" t="str">
        <f>IF(E1000&lt;&gt;"",IF(Q1000&lt;&gt;"",IFERROR((((X1000*(1+(Inflacion))^((DAYS360($D$4,Q1000))/360)))/((1+VLOOKUP($D$4,[1]TES!$B$8:$D$3002,3,TRUE))^((DAYS360($D$4,Q1000))/360))),""),"Fecha probable de Fallo"),"")</f>
        <v/>
      </c>
    </row>
    <row r="1001" spans="4:25" x14ac:dyDescent="0.2">
      <c r="D1001" s="62"/>
      <c r="O1001" s="62"/>
      <c r="T1001" s="62" t="str">
        <f>IF(G1001&lt;&gt;"",PROPER(TEXT(G1001,"YYYY")&amp;TEXT(G1001,"MMMM")),"")</f>
        <v/>
      </c>
      <c r="U1001" s="62" t="str">
        <f>IFERROR((VLOOKUP(T1001,[1]IPC!$C$12:$I$834,4,FALSE)/10000),"")</f>
        <v/>
      </c>
      <c r="V1001" s="62" t="str">
        <f>IF(E1001&lt;&gt;"",VLOOKUP($U$7,[1]IPC!$C$12:$I$834,4,FALSE)/10000,"")</f>
        <v/>
      </c>
      <c r="W1001" s="62" t="str">
        <f>IFERROR((O1001*V1001/U1001),"")</f>
        <v/>
      </c>
      <c r="X1001" s="62" t="str">
        <f>IFERROR((W1001*#REF!),"")</f>
        <v/>
      </c>
      <c r="Y1001" s="62" t="str">
        <f>IF(E1001&lt;&gt;"",IF(Q1001&lt;&gt;"",IFERROR((((X1001*(1+(Inflacion))^((DAYS360($D$4,Q1001))/360)))/((1+VLOOKUP($D$4,[1]TES!$B$8:$D$3002,3,TRUE))^((DAYS360($D$4,Q1001))/360))),""),"Fecha probable de Fallo"),"")</f>
        <v/>
      </c>
    </row>
    <row r="1002" spans="4:25" x14ac:dyDescent="0.2">
      <c r="D1002" s="62"/>
      <c r="O1002" s="62"/>
      <c r="T1002" s="62" t="str">
        <f>IF(G1002&lt;&gt;"",PROPER(TEXT(G1002,"YYYY")&amp;TEXT(G1002,"MMMM")),"")</f>
        <v/>
      </c>
      <c r="U1002" s="62" t="str">
        <f>IFERROR((VLOOKUP(T1002,[1]IPC!$C$12:$I$834,4,FALSE)/10000),"")</f>
        <v/>
      </c>
      <c r="V1002" s="62" t="str">
        <f>IF(E1002&lt;&gt;"",VLOOKUP($U$7,[1]IPC!$C$12:$I$834,4,FALSE)/10000,"")</f>
        <v/>
      </c>
      <c r="W1002" s="62" t="str">
        <f>IFERROR((O1002*V1002/U1002),"")</f>
        <v/>
      </c>
      <c r="X1002" s="62" t="str">
        <f>IFERROR((W1002*#REF!),"")</f>
        <v/>
      </c>
      <c r="Y1002" s="62" t="str">
        <f>IF(E1002&lt;&gt;"",IF(Q1002&lt;&gt;"",IFERROR((((X1002*(1+(Inflacion))^((DAYS360($D$4,Q1002))/360)))/((1+VLOOKUP($D$4,[1]TES!$B$8:$D$3002,3,TRUE))^((DAYS360($D$4,Q1002))/360))),""),"Fecha probable de Fallo"),"")</f>
        <v/>
      </c>
    </row>
    <row r="1003" spans="4:25" x14ac:dyDescent="0.2">
      <c r="D1003" s="62"/>
      <c r="O1003" s="62"/>
      <c r="T1003" s="62" t="str">
        <f>IF(G1003&lt;&gt;"",PROPER(TEXT(G1003,"YYYY")&amp;TEXT(G1003,"MMMM")),"")</f>
        <v/>
      </c>
      <c r="U1003" s="62" t="str">
        <f>IFERROR((VLOOKUP(T1003,[1]IPC!$C$12:$I$834,4,FALSE)/10000),"")</f>
        <v/>
      </c>
      <c r="V1003" s="62" t="str">
        <f>IF(E1003&lt;&gt;"",VLOOKUP($U$7,[1]IPC!$C$12:$I$834,4,FALSE)/10000,"")</f>
        <v/>
      </c>
      <c r="W1003" s="62" t="str">
        <f>IFERROR((O1003*V1003/U1003),"")</f>
        <v/>
      </c>
      <c r="X1003" s="62" t="str">
        <f>IFERROR((W1003*#REF!),"")</f>
        <v/>
      </c>
      <c r="Y1003" s="62" t="str">
        <f>IF(E1003&lt;&gt;"",IF(Q1003&lt;&gt;"",IFERROR((((X1003*(1+(Inflacion))^((DAYS360($D$4,Q1003))/360)))/((1+VLOOKUP($D$4,[1]TES!$B$8:$D$3002,3,TRUE))^((DAYS360($D$4,Q1003))/360))),""),"Fecha probable de Fallo"),"")</f>
        <v/>
      </c>
    </row>
    <row r="1004" spans="4:25" x14ac:dyDescent="0.2">
      <c r="D1004" s="62"/>
      <c r="O1004" s="62"/>
      <c r="T1004" s="62" t="str">
        <f>IF(G1004&lt;&gt;"",PROPER(TEXT(G1004,"YYYY")&amp;TEXT(G1004,"MMMM")),"")</f>
        <v/>
      </c>
      <c r="U1004" s="62" t="str">
        <f>IFERROR((VLOOKUP(T1004,[1]IPC!$C$12:$I$834,4,FALSE)/10000),"")</f>
        <v/>
      </c>
      <c r="V1004" s="62" t="str">
        <f>IF(E1004&lt;&gt;"",VLOOKUP($U$7,[1]IPC!$C$12:$I$834,4,FALSE)/10000,"")</f>
        <v/>
      </c>
      <c r="W1004" s="62" t="str">
        <f>IFERROR((O1004*V1004/U1004),"")</f>
        <v/>
      </c>
      <c r="X1004" s="62" t="str">
        <f>IFERROR((W1004*#REF!),"")</f>
        <v/>
      </c>
      <c r="Y1004" s="62" t="str">
        <f>IF(E1004&lt;&gt;"",IF(Q1004&lt;&gt;"",IFERROR((((X1004*(1+(Inflacion))^((DAYS360($D$4,Q1004))/360)))/((1+VLOOKUP($D$4,[1]TES!$B$8:$D$3002,3,TRUE))^((DAYS360($D$4,Q1004))/360))),""),"Fecha probable de Fallo"),"")</f>
        <v/>
      </c>
    </row>
    <row r="1005" spans="4:25" x14ac:dyDescent="0.2">
      <c r="D1005" s="62"/>
      <c r="O1005" s="62"/>
      <c r="T1005" s="62" t="str">
        <f>IF(G1005&lt;&gt;"",PROPER(TEXT(G1005,"YYYY")&amp;TEXT(G1005,"MMMM")),"")</f>
        <v/>
      </c>
      <c r="U1005" s="62" t="str">
        <f>IFERROR((VLOOKUP(T1005,[1]IPC!$C$12:$I$834,4,FALSE)/10000),"")</f>
        <v/>
      </c>
      <c r="V1005" s="62" t="str">
        <f>IF(E1005&lt;&gt;"",VLOOKUP($U$7,[1]IPC!$C$12:$I$834,4,FALSE)/10000,"")</f>
        <v/>
      </c>
      <c r="W1005" s="62" t="str">
        <f>IFERROR((O1005*V1005/U1005),"")</f>
        <v/>
      </c>
      <c r="X1005" s="62" t="str">
        <f>IFERROR((W1005*#REF!),"")</f>
        <v/>
      </c>
      <c r="Y1005" s="62" t="str">
        <f>IF(E1005&lt;&gt;"",IF(Q1005&lt;&gt;"",IFERROR((((X1005*(1+(Inflacion))^((DAYS360($D$4,Q1005))/360)))/((1+VLOOKUP($D$4,[1]TES!$B$8:$D$3002,3,TRUE))^((DAYS360($D$4,Q1005))/360))),""),"Fecha probable de Fallo"),"")</f>
        <v/>
      </c>
    </row>
    <row r="1006" spans="4:25" x14ac:dyDescent="0.2">
      <c r="D1006" s="62"/>
      <c r="O1006" s="62"/>
      <c r="T1006" s="62" t="str">
        <f>IF(G1006&lt;&gt;"",PROPER(TEXT(G1006,"YYYY")&amp;TEXT(G1006,"MMMM")),"")</f>
        <v/>
      </c>
      <c r="U1006" s="62" t="str">
        <f>IFERROR((VLOOKUP(T1006,[1]IPC!$C$12:$I$834,4,FALSE)/10000),"")</f>
        <v/>
      </c>
      <c r="V1006" s="62" t="str">
        <f>IF(E1006&lt;&gt;"",VLOOKUP($U$7,[1]IPC!$C$12:$I$834,4,FALSE)/10000,"")</f>
        <v/>
      </c>
      <c r="W1006" s="62" t="str">
        <f>IFERROR((O1006*V1006/U1006),"")</f>
        <v/>
      </c>
      <c r="X1006" s="62" t="str">
        <f>IFERROR((W1006*#REF!),"")</f>
        <v/>
      </c>
      <c r="Y1006" s="62" t="str">
        <f>IF(E1006&lt;&gt;"",IF(Q1006&lt;&gt;"",IFERROR((((X1006*(1+(Inflacion))^((DAYS360($D$4,Q1006))/360)))/((1+VLOOKUP($D$4,[1]TES!$B$8:$D$3002,3,TRUE))^((DAYS360($D$4,Q1006))/360))),""),"Fecha probable de Fallo"),"")</f>
        <v/>
      </c>
    </row>
    <row r="1007" spans="4:25" x14ac:dyDescent="0.2">
      <c r="D1007" s="62"/>
      <c r="O1007" s="62"/>
      <c r="T1007" s="62" t="str">
        <f>IF(G1007&lt;&gt;"",PROPER(TEXT(G1007,"YYYY")&amp;TEXT(G1007,"MMMM")),"")</f>
        <v/>
      </c>
      <c r="U1007" s="62" t="str">
        <f>IFERROR((VLOOKUP(T1007,[1]IPC!$C$12:$I$834,4,FALSE)/10000),"")</f>
        <v/>
      </c>
      <c r="V1007" s="62" t="str">
        <f>IF(E1007&lt;&gt;"",VLOOKUP($U$7,[1]IPC!$C$12:$I$834,4,FALSE)/10000,"")</f>
        <v/>
      </c>
      <c r="W1007" s="62" t="str">
        <f>IFERROR((O1007*V1007/U1007),"")</f>
        <v/>
      </c>
      <c r="X1007" s="62" t="str">
        <f>IFERROR((W1007*#REF!),"")</f>
        <v/>
      </c>
      <c r="Y1007" s="62" t="str">
        <f>IF(E1007&lt;&gt;"",IF(Q1007&lt;&gt;"",IFERROR((((X1007*(1+(Inflacion))^((DAYS360($D$4,Q1007))/360)))/((1+VLOOKUP($D$4,[1]TES!$B$8:$D$3002,3,TRUE))^((DAYS360($D$4,Q1007))/360))),""),"Fecha probable de Fallo"),"")</f>
        <v/>
      </c>
    </row>
    <row r="1008" spans="4:25" x14ac:dyDescent="0.2">
      <c r="D1008" s="62"/>
      <c r="O1008" s="62"/>
      <c r="T1008" s="62" t="str">
        <f>IF(G1008&lt;&gt;"",PROPER(TEXT(G1008,"YYYY")&amp;TEXT(G1008,"MMMM")),"")</f>
        <v/>
      </c>
      <c r="U1008" s="62" t="str">
        <f>IFERROR((VLOOKUP(T1008,[1]IPC!$C$12:$I$834,4,FALSE)/10000),"")</f>
        <v/>
      </c>
      <c r="V1008" s="62" t="str">
        <f>IF(E1008&lt;&gt;"",VLOOKUP($U$7,[1]IPC!$C$12:$I$834,4,FALSE)/10000,"")</f>
        <v/>
      </c>
      <c r="W1008" s="62" t="str">
        <f>IFERROR((O1008*V1008/U1008),"")</f>
        <v/>
      </c>
      <c r="X1008" s="62" t="str">
        <f>IFERROR((W1008*#REF!),"")</f>
        <v/>
      </c>
      <c r="Y1008" s="62" t="str">
        <f>IF(E1008&lt;&gt;"",IF(Q1008&lt;&gt;"",IFERROR((((X1008*(1+(Inflacion))^((DAYS360($D$4,Q1008))/360)))/((1+VLOOKUP($D$4,[1]TES!$B$8:$D$3002,3,TRUE))^((DAYS360($D$4,Q1008))/360))),""),"Fecha probable de Fallo"),"")</f>
        <v/>
      </c>
    </row>
    <row r="1009" spans="4:25" x14ac:dyDescent="0.2">
      <c r="D1009" s="62"/>
      <c r="O1009" s="62"/>
      <c r="T1009" s="62" t="str">
        <f>IF(G1009&lt;&gt;"",PROPER(TEXT(G1009,"YYYY")&amp;TEXT(G1009,"MMMM")),"")</f>
        <v/>
      </c>
      <c r="U1009" s="62" t="str">
        <f>IFERROR((VLOOKUP(T1009,[1]IPC!$C$12:$I$834,4,FALSE)/10000),"")</f>
        <v/>
      </c>
      <c r="V1009" s="62" t="str">
        <f>IF(E1009&lt;&gt;"",VLOOKUP($U$7,[1]IPC!$C$12:$I$834,4,FALSE)/10000,"")</f>
        <v/>
      </c>
      <c r="W1009" s="62" t="str">
        <f>IFERROR((O1009*V1009/U1009),"")</f>
        <v/>
      </c>
      <c r="X1009" s="62" t="str">
        <f>IFERROR((W1009*#REF!),"")</f>
        <v/>
      </c>
      <c r="Y1009" s="62" t="str">
        <f>IF(E1009&lt;&gt;"",IF(Q1009&lt;&gt;"",IFERROR((((X1009*(1+(Inflacion))^((DAYS360($D$4,Q1009))/360)))/((1+VLOOKUP($D$4,[1]TES!$B$8:$D$3002,3,TRUE))^((DAYS360($D$4,Q1009))/360))),""),"Fecha probable de Fallo"),"")</f>
        <v/>
      </c>
    </row>
    <row r="1010" spans="4:25" x14ac:dyDescent="0.2">
      <c r="D1010" s="62"/>
      <c r="O1010" s="62"/>
      <c r="T1010" s="62" t="str">
        <f>IF(G1010&lt;&gt;"",PROPER(TEXT(G1010,"YYYY")&amp;TEXT(G1010,"MMMM")),"")</f>
        <v/>
      </c>
      <c r="U1010" s="62" t="str">
        <f>IFERROR((VLOOKUP(T1010,[1]IPC!$C$12:$I$834,4,FALSE)/10000),"")</f>
        <v/>
      </c>
      <c r="V1010" s="62" t="str">
        <f>IF(E1010&lt;&gt;"",VLOOKUP($U$7,[1]IPC!$C$12:$I$834,4,FALSE)/10000,"")</f>
        <v/>
      </c>
      <c r="W1010" s="62" t="str">
        <f>IFERROR((O1010*V1010/U1010),"")</f>
        <v/>
      </c>
      <c r="X1010" s="62" t="str">
        <f>IFERROR((W1010*#REF!),"")</f>
        <v/>
      </c>
      <c r="Y1010" s="62" t="str">
        <f>IF(E1010&lt;&gt;"",IF(Q1010&lt;&gt;"",IFERROR((((X1010*(1+(Inflacion))^((DAYS360($D$4,Q1010))/360)))/((1+VLOOKUP($D$4,[1]TES!$B$8:$D$3002,3,TRUE))^((DAYS360($D$4,Q1010))/360))),""),"Fecha probable de Fallo"),"")</f>
        <v/>
      </c>
    </row>
    <row r="1011" spans="4:25" x14ac:dyDescent="0.2">
      <c r="D1011" s="62"/>
      <c r="O1011" s="62"/>
      <c r="T1011" s="62" t="str">
        <f>IF(G1011&lt;&gt;"",PROPER(TEXT(G1011,"YYYY")&amp;TEXT(G1011,"MMMM")),"")</f>
        <v/>
      </c>
      <c r="U1011" s="62" t="str">
        <f>IFERROR((VLOOKUP(T1011,[1]IPC!$C$12:$I$834,4,FALSE)/10000),"")</f>
        <v/>
      </c>
      <c r="V1011" s="62" t="str">
        <f>IF(E1011&lt;&gt;"",VLOOKUP($U$7,[1]IPC!$C$12:$I$834,4,FALSE)/10000,"")</f>
        <v/>
      </c>
      <c r="W1011" s="62" t="str">
        <f>IFERROR((O1011*V1011/U1011),"")</f>
        <v/>
      </c>
      <c r="X1011" s="62" t="str">
        <f>IFERROR((W1011*#REF!),"")</f>
        <v/>
      </c>
      <c r="Y1011" s="62" t="str">
        <f>IF(E1011&lt;&gt;"",IF(Q1011&lt;&gt;"",IFERROR((((X1011*(1+(Inflacion))^((DAYS360($D$4,Q1011))/360)))/((1+VLOOKUP($D$4,[1]TES!$B$8:$D$3002,3,TRUE))^((DAYS360($D$4,Q1011))/360))),""),"Fecha probable de Fallo"),"")</f>
        <v/>
      </c>
    </row>
    <row r="1012" spans="4:25" x14ac:dyDescent="0.2">
      <c r="D1012" s="62"/>
      <c r="O1012" s="62"/>
      <c r="T1012" s="62" t="str">
        <f>IF(G1012&lt;&gt;"",PROPER(TEXT(G1012,"YYYY")&amp;TEXT(G1012,"MMMM")),"")</f>
        <v/>
      </c>
      <c r="U1012" s="62" t="str">
        <f>IFERROR((VLOOKUP(T1012,[1]IPC!$C$12:$I$834,4,FALSE)/10000),"")</f>
        <v/>
      </c>
      <c r="V1012" s="62" t="str">
        <f>IF(E1012&lt;&gt;"",VLOOKUP($U$7,[1]IPC!$C$12:$I$834,4,FALSE)/10000,"")</f>
        <v/>
      </c>
      <c r="W1012" s="62" t="str">
        <f>IFERROR((O1012*V1012/U1012),"")</f>
        <v/>
      </c>
      <c r="X1012" s="62" t="str">
        <f>IFERROR((W1012*#REF!),"")</f>
        <v/>
      </c>
      <c r="Y1012" s="62" t="str">
        <f>IF(E1012&lt;&gt;"",IF(Q1012&lt;&gt;"",IFERROR((((X1012*(1+(Inflacion))^((DAYS360($D$4,Q1012))/360)))/((1+VLOOKUP($D$4,[1]TES!$B$8:$D$3002,3,TRUE))^((DAYS360($D$4,Q1012))/360))),""),"Fecha probable de Fallo"),"")</f>
        <v/>
      </c>
    </row>
    <row r="1013" spans="4:25" x14ac:dyDescent="0.2">
      <c r="D1013" s="62"/>
      <c r="O1013" s="62"/>
      <c r="T1013" s="62" t="str">
        <f>IF(G1013&lt;&gt;"",PROPER(TEXT(G1013,"YYYY")&amp;TEXT(G1013,"MMMM")),"")</f>
        <v/>
      </c>
      <c r="U1013" s="62" t="str">
        <f>IFERROR((VLOOKUP(T1013,[1]IPC!$C$12:$I$834,4,FALSE)/10000),"")</f>
        <v/>
      </c>
      <c r="V1013" s="62" t="str">
        <f>IF(E1013&lt;&gt;"",VLOOKUP($U$7,[1]IPC!$C$12:$I$834,4,FALSE)/10000,"")</f>
        <v/>
      </c>
      <c r="W1013" s="62" t="str">
        <f>IFERROR((O1013*V1013/U1013),"")</f>
        <v/>
      </c>
      <c r="X1013" s="62" t="str">
        <f>IFERROR((W1013*#REF!),"")</f>
        <v/>
      </c>
      <c r="Y1013" s="62" t="str">
        <f>IF(E1013&lt;&gt;"",IF(Q1013&lt;&gt;"",IFERROR((((X1013*(1+(Inflacion))^((DAYS360($D$4,Q1013))/360)))/((1+VLOOKUP($D$4,[1]TES!$B$8:$D$3002,3,TRUE))^((DAYS360($D$4,Q1013))/360))),""),"Fecha probable de Fallo"),"")</f>
        <v/>
      </c>
    </row>
    <row r="1014" spans="4:25" x14ac:dyDescent="0.2">
      <c r="D1014" s="62"/>
      <c r="O1014" s="62"/>
      <c r="T1014" s="62" t="str">
        <f>IF(G1014&lt;&gt;"",PROPER(TEXT(G1014,"YYYY")&amp;TEXT(G1014,"MMMM")),"")</f>
        <v/>
      </c>
      <c r="U1014" s="62" t="str">
        <f>IFERROR((VLOOKUP(T1014,[1]IPC!$C$12:$I$834,4,FALSE)/10000),"")</f>
        <v/>
      </c>
      <c r="V1014" s="62" t="str">
        <f>IF(E1014&lt;&gt;"",VLOOKUP($U$7,[1]IPC!$C$12:$I$834,4,FALSE)/10000,"")</f>
        <v/>
      </c>
      <c r="W1014" s="62" t="str">
        <f>IFERROR((O1014*V1014/U1014),"")</f>
        <v/>
      </c>
      <c r="X1014" s="62" t="str">
        <f>IFERROR((W1014*#REF!),"")</f>
        <v/>
      </c>
      <c r="Y1014" s="62" t="str">
        <f>IF(E1014&lt;&gt;"",IF(Q1014&lt;&gt;"",IFERROR((((X1014*(1+(Inflacion))^((DAYS360($D$4,Q1014))/360)))/((1+VLOOKUP($D$4,[1]TES!$B$8:$D$3002,3,TRUE))^((DAYS360($D$4,Q1014))/360))),""),"Fecha probable de Fallo"),"")</f>
        <v/>
      </c>
    </row>
    <row r="1015" spans="4:25" x14ac:dyDescent="0.2">
      <c r="D1015" s="62"/>
      <c r="O1015" s="62"/>
      <c r="T1015" s="62" t="str">
        <f>IF(G1015&lt;&gt;"",PROPER(TEXT(G1015,"YYYY")&amp;TEXT(G1015,"MMMM")),"")</f>
        <v/>
      </c>
      <c r="U1015" s="62" t="str">
        <f>IFERROR((VLOOKUP(T1015,[1]IPC!$C$12:$I$834,4,FALSE)/10000),"")</f>
        <v/>
      </c>
      <c r="V1015" s="62" t="str">
        <f>IF(E1015&lt;&gt;"",VLOOKUP($U$7,[1]IPC!$C$12:$I$834,4,FALSE)/10000,"")</f>
        <v/>
      </c>
      <c r="W1015" s="62" t="str">
        <f>IFERROR((O1015*V1015/U1015),"")</f>
        <v/>
      </c>
      <c r="X1015" s="62" t="str">
        <f>IFERROR((W1015*#REF!),"")</f>
        <v/>
      </c>
      <c r="Y1015" s="62" t="str">
        <f>IF(E1015&lt;&gt;"",IF(Q1015&lt;&gt;"",IFERROR((((X1015*(1+(Inflacion))^((DAYS360($D$4,Q1015))/360)))/((1+VLOOKUP($D$4,[1]TES!$B$8:$D$3002,3,TRUE))^((DAYS360($D$4,Q1015))/360))),""),"Fecha probable de Fallo"),"")</f>
        <v/>
      </c>
    </row>
    <row r="1016" spans="4:25" x14ac:dyDescent="0.2">
      <c r="D1016" s="62"/>
      <c r="O1016" s="62"/>
      <c r="T1016" s="62" t="str">
        <f>IF(G1016&lt;&gt;"",PROPER(TEXT(G1016,"YYYY")&amp;TEXT(G1016,"MMMM")),"")</f>
        <v/>
      </c>
      <c r="U1016" s="62" t="str">
        <f>IFERROR((VLOOKUP(T1016,[1]IPC!$C$12:$I$834,4,FALSE)/10000),"")</f>
        <v/>
      </c>
      <c r="V1016" s="62" t="str">
        <f>IF(E1016&lt;&gt;"",VLOOKUP($U$7,[1]IPC!$C$12:$I$834,4,FALSE)/10000,"")</f>
        <v/>
      </c>
      <c r="W1016" s="62" t="str">
        <f>IFERROR((O1016*V1016/U1016),"")</f>
        <v/>
      </c>
      <c r="X1016" s="62" t="str">
        <f>IFERROR((W1016*#REF!),"")</f>
        <v/>
      </c>
      <c r="Y1016" s="62" t="str">
        <f>IF(E1016&lt;&gt;"",IF(Q1016&lt;&gt;"",IFERROR((((X1016*(1+(Inflacion))^((DAYS360($D$4,Q1016))/360)))/((1+VLOOKUP($D$4,[1]TES!$B$8:$D$3002,3,TRUE))^((DAYS360($D$4,Q1016))/360))),""),"Fecha probable de Fallo"),"")</f>
        <v/>
      </c>
    </row>
    <row r="1017" spans="4:25" x14ac:dyDescent="0.2">
      <c r="D1017" s="62"/>
      <c r="O1017" s="62"/>
      <c r="T1017" s="62" t="str">
        <f>IF(G1017&lt;&gt;"",PROPER(TEXT(G1017,"YYYY")&amp;TEXT(G1017,"MMMM")),"")</f>
        <v/>
      </c>
      <c r="U1017" s="62" t="str">
        <f>IFERROR((VLOOKUP(T1017,[1]IPC!$C$12:$I$834,4,FALSE)/10000),"")</f>
        <v/>
      </c>
      <c r="V1017" s="62" t="str">
        <f>IF(E1017&lt;&gt;"",VLOOKUP($U$7,[1]IPC!$C$12:$I$834,4,FALSE)/10000,"")</f>
        <v/>
      </c>
      <c r="W1017" s="62" t="str">
        <f>IFERROR((O1017*V1017/U1017),"")</f>
        <v/>
      </c>
      <c r="X1017" s="62" t="str">
        <f>IFERROR((W1017*#REF!),"")</f>
        <v/>
      </c>
      <c r="Y1017" s="62" t="str">
        <f>IF(E1017&lt;&gt;"",IF(Q1017&lt;&gt;"",IFERROR((((X1017*(1+(Inflacion))^((DAYS360($D$4,Q1017))/360)))/((1+VLOOKUP($D$4,[1]TES!$B$8:$D$3002,3,TRUE))^((DAYS360($D$4,Q1017))/360))),""),"Fecha probable de Fallo"),"")</f>
        <v/>
      </c>
    </row>
    <row r="1018" spans="4:25" x14ac:dyDescent="0.2">
      <c r="D1018" s="62"/>
      <c r="O1018" s="62"/>
      <c r="T1018" s="62" t="str">
        <f>IF(G1018&lt;&gt;"",PROPER(TEXT(G1018,"YYYY")&amp;TEXT(G1018,"MMMM")),"")</f>
        <v/>
      </c>
      <c r="U1018" s="62" t="str">
        <f>IFERROR((VLOOKUP(T1018,[1]IPC!$C$12:$I$834,4,FALSE)/10000),"")</f>
        <v/>
      </c>
      <c r="V1018" s="62" t="str">
        <f>IF(E1018&lt;&gt;"",VLOOKUP($U$7,[1]IPC!$C$12:$I$834,4,FALSE)/10000,"")</f>
        <v/>
      </c>
      <c r="W1018" s="62" t="str">
        <f>IFERROR((O1018*V1018/U1018),"")</f>
        <v/>
      </c>
      <c r="X1018" s="62" t="str">
        <f>IFERROR((W1018*#REF!),"")</f>
        <v/>
      </c>
      <c r="Y1018" s="62" t="str">
        <f>IF(E1018&lt;&gt;"",IF(Q1018&lt;&gt;"",IFERROR((((X1018*(1+(Inflacion))^((DAYS360($D$4,Q1018))/360)))/((1+VLOOKUP($D$4,[1]TES!$B$8:$D$3002,3,TRUE))^((DAYS360($D$4,Q1018))/360))),""),"Fecha probable de Fallo"),"")</f>
        <v/>
      </c>
    </row>
    <row r="1019" spans="4:25" x14ac:dyDescent="0.2">
      <c r="D1019" s="62"/>
      <c r="O1019" s="62"/>
      <c r="T1019" s="62" t="str">
        <f>IF(G1019&lt;&gt;"",PROPER(TEXT(G1019,"YYYY")&amp;TEXT(G1019,"MMMM")),"")</f>
        <v/>
      </c>
      <c r="U1019" s="62" t="str">
        <f>IFERROR((VLOOKUP(T1019,[1]IPC!$C$12:$I$834,4,FALSE)/10000),"")</f>
        <v/>
      </c>
      <c r="V1019" s="62" t="str">
        <f>IF(E1019&lt;&gt;"",VLOOKUP($U$7,[1]IPC!$C$12:$I$834,4,FALSE)/10000,"")</f>
        <v/>
      </c>
      <c r="W1019" s="62" t="str">
        <f>IFERROR((O1019*V1019/U1019),"")</f>
        <v/>
      </c>
      <c r="X1019" s="62" t="str">
        <f>IFERROR((W1019*#REF!),"")</f>
        <v/>
      </c>
      <c r="Y1019" s="62" t="str">
        <f>IF(E1019&lt;&gt;"",IF(Q1019&lt;&gt;"",IFERROR((((X1019*(1+(Inflacion))^((DAYS360($D$4,Q1019))/360)))/((1+VLOOKUP($D$4,[1]TES!$B$8:$D$3002,3,TRUE))^((DAYS360($D$4,Q1019))/360))),""),"Fecha probable de Fallo"),"")</f>
        <v/>
      </c>
    </row>
    <row r="1020" spans="4:25" x14ac:dyDescent="0.2">
      <c r="D1020" s="62"/>
      <c r="O1020" s="62"/>
      <c r="T1020" s="62" t="str">
        <f>IF(G1020&lt;&gt;"",PROPER(TEXT(G1020,"YYYY")&amp;TEXT(G1020,"MMMM")),"")</f>
        <v/>
      </c>
      <c r="U1020" s="62" t="str">
        <f>IFERROR((VLOOKUP(T1020,[1]IPC!$C$12:$I$834,4,FALSE)/10000),"")</f>
        <v/>
      </c>
      <c r="V1020" s="62" t="str">
        <f>IF(E1020&lt;&gt;"",VLOOKUP($U$7,[1]IPC!$C$12:$I$834,4,FALSE)/10000,"")</f>
        <v/>
      </c>
      <c r="W1020" s="62" t="str">
        <f>IFERROR((O1020*V1020/U1020),"")</f>
        <v/>
      </c>
      <c r="X1020" s="62" t="str">
        <f>IFERROR((W1020*#REF!),"")</f>
        <v/>
      </c>
      <c r="Y1020" s="62" t="str">
        <f>IF(E1020&lt;&gt;"",IF(Q1020&lt;&gt;"",IFERROR((((X1020*(1+(Inflacion))^((DAYS360($D$4,Q1020))/360)))/((1+VLOOKUP($D$4,[1]TES!$B$8:$D$3002,3,TRUE))^((DAYS360($D$4,Q1020))/360))),""),"Fecha probable de Fallo"),"")</f>
        <v/>
      </c>
    </row>
    <row r="1021" spans="4:25" x14ac:dyDescent="0.2">
      <c r="D1021" s="62"/>
      <c r="O1021" s="62"/>
      <c r="T1021" s="62" t="str">
        <f>IF(G1021&lt;&gt;"",PROPER(TEXT(G1021,"YYYY")&amp;TEXT(G1021,"MMMM")),"")</f>
        <v/>
      </c>
      <c r="U1021" s="62" t="str">
        <f>IFERROR((VLOOKUP(T1021,[1]IPC!$C$12:$I$834,4,FALSE)/10000),"")</f>
        <v/>
      </c>
      <c r="V1021" s="62" t="str">
        <f>IF(E1021&lt;&gt;"",VLOOKUP($U$7,[1]IPC!$C$12:$I$834,4,FALSE)/10000,"")</f>
        <v/>
      </c>
      <c r="W1021" s="62" t="str">
        <f>IFERROR((O1021*V1021/U1021),"")</f>
        <v/>
      </c>
      <c r="X1021" s="62" t="str">
        <f>IFERROR((W1021*#REF!),"")</f>
        <v/>
      </c>
      <c r="Y1021" s="62" t="str">
        <f>IF(E1021&lt;&gt;"",IF(Q1021&lt;&gt;"",IFERROR((((X1021*(1+(Inflacion))^((DAYS360($D$4,Q1021))/360)))/((1+VLOOKUP($D$4,[1]TES!$B$8:$D$3002,3,TRUE))^((DAYS360($D$4,Q1021))/360))),""),"Fecha probable de Fallo"),"")</f>
        <v/>
      </c>
    </row>
    <row r="1022" spans="4:25" x14ac:dyDescent="0.2">
      <c r="D1022" s="62"/>
      <c r="O1022" s="62"/>
      <c r="T1022" s="62" t="str">
        <f>IF(G1022&lt;&gt;"",PROPER(TEXT(G1022,"YYYY")&amp;TEXT(G1022,"MMMM")),"")</f>
        <v/>
      </c>
      <c r="U1022" s="62" t="str">
        <f>IFERROR((VLOOKUP(T1022,[1]IPC!$C$12:$I$834,4,FALSE)/10000),"")</f>
        <v/>
      </c>
      <c r="V1022" s="62" t="str">
        <f>IF(E1022&lt;&gt;"",VLOOKUP($U$7,[1]IPC!$C$12:$I$834,4,FALSE)/10000,"")</f>
        <v/>
      </c>
      <c r="W1022" s="62" t="str">
        <f>IFERROR((O1022*V1022/U1022),"")</f>
        <v/>
      </c>
      <c r="X1022" s="62" t="str">
        <f>IFERROR((W1022*#REF!),"")</f>
        <v/>
      </c>
      <c r="Y1022" s="62" t="str">
        <f>IF(E1022&lt;&gt;"",IF(Q1022&lt;&gt;"",IFERROR((((X1022*(1+(Inflacion))^((DAYS360($D$4,Q1022))/360)))/((1+VLOOKUP($D$4,[1]TES!$B$8:$D$3002,3,TRUE))^((DAYS360($D$4,Q1022))/360))),""),"Fecha probable de Fallo"),"")</f>
        <v/>
      </c>
    </row>
    <row r="1023" spans="4:25" x14ac:dyDescent="0.2">
      <c r="D1023" s="62"/>
      <c r="O1023" s="62"/>
      <c r="T1023" s="62" t="str">
        <f>IF(G1023&lt;&gt;"",PROPER(TEXT(G1023,"YYYY")&amp;TEXT(G1023,"MMMM")),"")</f>
        <v/>
      </c>
      <c r="U1023" s="62" t="str">
        <f>IFERROR((VLOOKUP(T1023,[1]IPC!$C$12:$I$834,4,FALSE)/10000),"")</f>
        <v/>
      </c>
      <c r="V1023" s="62" t="str">
        <f>IF(E1023&lt;&gt;"",VLOOKUP($U$7,[1]IPC!$C$12:$I$834,4,FALSE)/10000,"")</f>
        <v/>
      </c>
      <c r="W1023" s="62" t="str">
        <f>IFERROR((O1023*V1023/U1023),"")</f>
        <v/>
      </c>
      <c r="X1023" s="62" t="str">
        <f>IFERROR((W1023*#REF!),"")</f>
        <v/>
      </c>
      <c r="Y1023" s="62" t="str">
        <f>IF(E1023&lt;&gt;"",IF(Q1023&lt;&gt;"",IFERROR((((X1023*(1+(Inflacion))^((DAYS360($D$4,Q1023))/360)))/((1+VLOOKUP($D$4,[1]TES!$B$8:$D$3002,3,TRUE))^((DAYS360($D$4,Q1023))/360))),""),"Fecha probable de Fallo"),"")</f>
        <v/>
      </c>
    </row>
    <row r="1024" spans="4:25" x14ac:dyDescent="0.2">
      <c r="D1024" s="62"/>
      <c r="O1024" s="62"/>
      <c r="T1024" s="62" t="str">
        <f>IF(G1024&lt;&gt;"",PROPER(TEXT(G1024,"YYYY")&amp;TEXT(G1024,"MMMM")),"")</f>
        <v/>
      </c>
      <c r="U1024" s="62" t="str">
        <f>IFERROR((VLOOKUP(T1024,[1]IPC!$C$12:$I$834,4,FALSE)/10000),"")</f>
        <v/>
      </c>
      <c r="V1024" s="62" t="str">
        <f>IF(E1024&lt;&gt;"",VLOOKUP($U$7,[1]IPC!$C$12:$I$834,4,FALSE)/10000,"")</f>
        <v/>
      </c>
      <c r="W1024" s="62" t="str">
        <f>IFERROR((O1024*V1024/U1024),"")</f>
        <v/>
      </c>
      <c r="X1024" s="62" t="str">
        <f>IFERROR((W1024*#REF!),"")</f>
        <v/>
      </c>
      <c r="Y1024" s="62" t="str">
        <f>IF(E1024&lt;&gt;"",IF(Q1024&lt;&gt;"",IFERROR((((X1024*(1+(Inflacion))^((DAYS360($D$4,Q1024))/360)))/((1+VLOOKUP($D$4,[1]TES!$B$8:$D$3002,3,TRUE))^((DAYS360($D$4,Q1024))/360))),""),"Fecha probable de Fallo"),"")</f>
        <v/>
      </c>
    </row>
    <row r="1025" spans="4:25" x14ac:dyDescent="0.2">
      <c r="D1025" s="62"/>
      <c r="O1025" s="62"/>
      <c r="T1025" s="62" t="str">
        <f>IF(G1025&lt;&gt;"",PROPER(TEXT(G1025,"YYYY")&amp;TEXT(G1025,"MMMM")),"")</f>
        <v/>
      </c>
      <c r="U1025" s="62" t="str">
        <f>IFERROR((VLOOKUP(T1025,[1]IPC!$C$12:$I$834,4,FALSE)/10000),"")</f>
        <v/>
      </c>
      <c r="V1025" s="62" t="str">
        <f>IF(E1025&lt;&gt;"",VLOOKUP($U$7,[1]IPC!$C$12:$I$834,4,FALSE)/10000,"")</f>
        <v/>
      </c>
      <c r="W1025" s="62" t="str">
        <f>IFERROR((O1025*V1025/U1025),"")</f>
        <v/>
      </c>
      <c r="X1025" s="62" t="str">
        <f>IFERROR((W1025*#REF!),"")</f>
        <v/>
      </c>
      <c r="Y1025" s="62" t="str">
        <f>IF(E1025&lt;&gt;"",IF(Q1025&lt;&gt;"",IFERROR((((X1025*(1+(Inflacion))^((DAYS360($D$4,Q1025))/360)))/((1+VLOOKUP($D$4,[1]TES!$B$8:$D$3002,3,TRUE))^((DAYS360($D$4,Q1025))/360))),""),"Fecha probable de Fallo"),"")</f>
        <v/>
      </c>
    </row>
    <row r="1026" spans="4:25" x14ac:dyDescent="0.2">
      <c r="D1026" s="62"/>
      <c r="O1026" s="62"/>
      <c r="T1026" s="62" t="str">
        <f>IF(G1026&lt;&gt;"",PROPER(TEXT(G1026,"YYYY")&amp;TEXT(G1026,"MMMM")),"")</f>
        <v/>
      </c>
      <c r="U1026" s="62" t="str">
        <f>IFERROR((VLOOKUP(T1026,[1]IPC!$C$12:$I$834,4,FALSE)/10000),"")</f>
        <v/>
      </c>
      <c r="V1026" s="62" t="str">
        <f>IF(E1026&lt;&gt;"",VLOOKUP($U$7,[1]IPC!$C$12:$I$834,4,FALSE)/10000,"")</f>
        <v/>
      </c>
      <c r="W1026" s="62" t="str">
        <f>IFERROR((O1026*V1026/U1026),"")</f>
        <v/>
      </c>
      <c r="X1026" s="62" t="str">
        <f>IFERROR((W1026*#REF!),"")</f>
        <v/>
      </c>
      <c r="Y1026" s="62" t="str">
        <f>IF(E1026&lt;&gt;"",IF(Q1026&lt;&gt;"",IFERROR((((X1026*(1+(Inflacion))^((DAYS360($D$4,Q1026))/360)))/((1+VLOOKUP($D$4,[1]TES!$B$8:$D$3002,3,TRUE))^((DAYS360($D$4,Q1026))/360))),""),"Fecha probable de Fallo"),"")</f>
        <v/>
      </c>
    </row>
    <row r="1027" spans="4:25" x14ac:dyDescent="0.2">
      <c r="D1027" s="62"/>
      <c r="O1027" s="62"/>
      <c r="T1027" s="62" t="str">
        <f>IF(G1027&lt;&gt;"",PROPER(TEXT(G1027,"YYYY")&amp;TEXT(G1027,"MMMM")),"")</f>
        <v/>
      </c>
      <c r="U1027" s="62" t="str">
        <f>IFERROR((VLOOKUP(T1027,[1]IPC!$C$12:$I$834,4,FALSE)/10000),"")</f>
        <v/>
      </c>
      <c r="V1027" s="62" t="str">
        <f>IF(E1027&lt;&gt;"",VLOOKUP($U$7,[1]IPC!$C$12:$I$834,4,FALSE)/10000,"")</f>
        <v/>
      </c>
      <c r="W1027" s="62" t="str">
        <f>IFERROR((O1027*V1027/U1027),"")</f>
        <v/>
      </c>
      <c r="X1027" s="62" t="str">
        <f>IFERROR((W1027*#REF!),"")</f>
        <v/>
      </c>
      <c r="Y1027" s="62" t="str">
        <f>IF(E1027&lt;&gt;"",IF(Q1027&lt;&gt;"",IFERROR((((X1027*(1+(Inflacion))^((DAYS360($D$4,Q1027))/360)))/((1+VLOOKUP($D$4,[1]TES!$B$8:$D$3002,3,TRUE))^((DAYS360($D$4,Q1027))/360))),""),"Fecha probable de Fallo"),"")</f>
        <v/>
      </c>
    </row>
    <row r="1028" spans="4:25" x14ac:dyDescent="0.2">
      <c r="D1028" s="62"/>
      <c r="O1028" s="62"/>
      <c r="T1028" s="62" t="str">
        <f>IF(G1028&lt;&gt;"",PROPER(TEXT(G1028,"YYYY")&amp;TEXT(G1028,"MMMM")),"")</f>
        <v/>
      </c>
      <c r="U1028" s="62" t="str">
        <f>IFERROR((VLOOKUP(T1028,[1]IPC!$C$12:$I$834,4,FALSE)/10000),"")</f>
        <v/>
      </c>
      <c r="V1028" s="62" t="str">
        <f>IF(E1028&lt;&gt;"",VLOOKUP($U$7,[1]IPC!$C$12:$I$834,4,FALSE)/10000,"")</f>
        <v/>
      </c>
      <c r="W1028" s="62" t="str">
        <f>IFERROR((O1028*V1028/U1028),"")</f>
        <v/>
      </c>
      <c r="X1028" s="62" t="str">
        <f>IFERROR((W1028*#REF!),"")</f>
        <v/>
      </c>
      <c r="Y1028" s="62" t="str">
        <f>IF(E1028&lt;&gt;"",IF(Q1028&lt;&gt;"",IFERROR((((X1028*(1+(Inflacion))^((DAYS360($D$4,Q1028))/360)))/((1+VLOOKUP($D$4,[1]TES!$B$8:$D$3002,3,TRUE))^((DAYS360($D$4,Q1028))/360))),""),"Fecha probable de Fallo"),"")</f>
        <v/>
      </c>
    </row>
    <row r="1029" spans="4:25" x14ac:dyDescent="0.2">
      <c r="D1029" s="62"/>
      <c r="O1029" s="62"/>
      <c r="T1029" s="62" t="str">
        <f>IF(G1029&lt;&gt;"",PROPER(TEXT(G1029,"YYYY")&amp;TEXT(G1029,"MMMM")),"")</f>
        <v/>
      </c>
      <c r="U1029" s="62" t="str">
        <f>IFERROR((VLOOKUP(T1029,[1]IPC!$C$12:$I$834,4,FALSE)/10000),"")</f>
        <v/>
      </c>
      <c r="V1029" s="62" t="str">
        <f>IF(E1029&lt;&gt;"",VLOOKUP($U$7,[1]IPC!$C$12:$I$834,4,FALSE)/10000,"")</f>
        <v/>
      </c>
      <c r="W1029" s="62" t="str">
        <f>IFERROR((O1029*V1029/U1029),"")</f>
        <v/>
      </c>
      <c r="X1029" s="62" t="str">
        <f>IFERROR((W1029*#REF!),"")</f>
        <v/>
      </c>
      <c r="Y1029" s="62" t="str">
        <f>IF(E1029&lt;&gt;"",IF(Q1029&lt;&gt;"",IFERROR((((X1029*(1+(Inflacion))^((DAYS360($D$4,Q1029))/360)))/((1+VLOOKUP($D$4,[1]TES!$B$8:$D$3002,3,TRUE))^((DAYS360($D$4,Q1029))/360))),""),"Fecha probable de Fallo"),"")</f>
        <v/>
      </c>
    </row>
    <row r="1030" spans="4:25" x14ac:dyDescent="0.2">
      <c r="D1030" s="62"/>
      <c r="O1030" s="62"/>
      <c r="T1030" s="62" t="str">
        <f>IF(G1030&lt;&gt;"",PROPER(TEXT(G1030,"YYYY")&amp;TEXT(G1030,"MMMM")),"")</f>
        <v/>
      </c>
      <c r="U1030" s="62" t="str">
        <f>IFERROR((VLOOKUP(T1030,[1]IPC!$C$12:$I$834,4,FALSE)/10000),"")</f>
        <v/>
      </c>
      <c r="V1030" s="62" t="str">
        <f>IF(E1030&lt;&gt;"",VLOOKUP($U$7,[1]IPC!$C$12:$I$834,4,FALSE)/10000,"")</f>
        <v/>
      </c>
      <c r="W1030" s="62" t="str">
        <f>IFERROR((O1030*V1030/U1030),"")</f>
        <v/>
      </c>
      <c r="X1030" s="62" t="str">
        <f>IFERROR((W1030*#REF!),"")</f>
        <v/>
      </c>
      <c r="Y1030" s="62" t="str">
        <f>IF(E1030&lt;&gt;"",IF(Q1030&lt;&gt;"",IFERROR((((X1030*(1+(Inflacion))^((DAYS360($D$4,Q1030))/360)))/((1+VLOOKUP($D$4,[1]TES!$B$8:$D$3002,3,TRUE))^((DAYS360($D$4,Q1030))/360))),""),"Fecha probable de Fallo"),"")</f>
        <v/>
      </c>
    </row>
    <row r="1031" spans="4:25" x14ac:dyDescent="0.2">
      <c r="D1031" s="62"/>
      <c r="O1031" s="62"/>
      <c r="T1031" s="62" t="str">
        <f>IF(G1031&lt;&gt;"",PROPER(TEXT(G1031,"YYYY")&amp;TEXT(G1031,"MMMM")),"")</f>
        <v/>
      </c>
      <c r="U1031" s="62" t="str">
        <f>IFERROR((VLOOKUP(T1031,[1]IPC!$C$12:$I$834,4,FALSE)/10000),"")</f>
        <v/>
      </c>
      <c r="V1031" s="62" t="str">
        <f>IF(E1031&lt;&gt;"",VLOOKUP($U$7,[1]IPC!$C$12:$I$834,4,FALSE)/10000,"")</f>
        <v/>
      </c>
      <c r="W1031" s="62" t="str">
        <f>IFERROR((O1031*V1031/U1031),"")</f>
        <v/>
      </c>
      <c r="X1031" s="62" t="str">
        <f>IFERROR((W1031*#REF!),"")</f>
        <v/>
      </c>
      <c r="Y1031" s="62" t="str">
        <f>IF(E1031&lt;&gt;"",IF(Q1031&lt;&gt;"",IFERROR((((X1031*(1+(Inflacion))^((DAYS360($D$4,Q1031))/360)))/((1+VLOOKUP($D$4,[1]TES!$B$8:$D$3002,3,TRUE))^((DAYS360($D$4,Q1031))/360))),""),"Fecha probable de Fallo"),"")</f>
        <v/>
      </c>
    </row>
    <row r="1032" spans="4:25" x14ac:dyDescent="0.2">
      <c r="D1032" s="62"/>
      <c r="O1032" s="62"/>
      <c r="T1032" s="62" t="str">
        <f>IF(G1032&lt;&gt;"",PROPER(TEXT(G1032,"YYYY")&amp;TEXT(G1032,"MMMM")),"")</f>
        <v/>
      </c>
      <c r="U1032" s="62" t="str">
        <f>IFERROR((VLOOKUP(T1032,[1]IPC!$C$12:$I$834,4,FALSE)/10000),"")</f>
        <v/>
      </c>
      <c r="V1032" s="62" t="str">
        <f>IF(E1032&lt;&gt;"",VLOOKUP($U$7,[1]IPC!$C$12:$I$834,4,FALSE)/10000,"")</f>
        <v/>
      </c>
      <c r="W1032" s="62" t="str">
        <f>IFERROR((O1032*V1032/U1032),"")</f>
        <v/>
      </c>
      <c r="X1032" s="62" t="str">
        <f>IFERROR((W1032*#REF!),"")</f>
        <v/>
      </c>
      <c r="Y1032" s="62" t="str">
        <f>IF(E1032&lt;&gt;"",IF(Q1032&lt;&gt;"",IFERROR((((X1032*(1+(Inflacion))^((DAYS360($D$4,Q1032))/360)))/((1+VLOOKUP($D$4,[1]TES!$B$8:$D$3002,3,TRUE))^((DAYS360($D$4,Q1032))/360))),""),"Fecha probable de Fallo"),"")</f>
        <v/>
      </c>
    </row>
    <row r="1033" spans="4:25" x14ac:dyDescent="0.2">
      <c r="D1033" s="62"/>
      <c r="O1033" s="62"/>
      <c r="T1033" s="62" t="str">
        <f>IF(G1033&lt;&gt;"",PROPER(TEXT(G1033,"YYYY")&amp;TEXT(G1033,"MMMM")),"")</f>
        <v/>
      </c>
      <c r="U1033" s="62" t="str">
        <f>IFERROR((VLOOKUP(T1033,[1]IPC!$C$12:$I$834,4,FALSE)/10000),"")</f>
        <v/>
      </c>
      <c r="V1033" s="62" t="str">
        <f>IF(E1033&lt;&gt;"",VLOOKUP($U$7,[1]IPC!$C$12:$I$834,4,FALSE)/10000,"")</f>
        <v/>
      </c>
      <c r="W1033" s="62" t="str">
        <f>IFERROR((O1033*V1033/U1033),"")</f>
        <v/>
      </c>
      <c r="X1033" s="62" t="str">
        <f>IFERROR((W1033*#REF!),"")</f>
        <v/>
      </c>
      <c r="Y1033" s="62" t="str">
        <f>IF(E1033&lt;&gt;"",IF(Q1033&lt;&gt;"",IFERROR((((X1033*(1+(Inflacion))^((DAYS360($D$4,Q1033))/360)))/((1+VLOOKUP($D$4,[1]TES!$B$8:$D$3002,3,TRUE))^((DAYS360($D$4,Q1033))/360))),""),"Fecha probable de Fallo"),"")</f>
        <v/>
      </c>
    </row>
    <row r="1034" spans="4:25" x14ac:dyDescent="0.2">
      <c r="D1034" s="62"/>
      <c r="O1034" s="62"/>
      <c r="T1034" s="62" t="str">
        <f>IF(G1034&lt;&gt;"",PROPER(TEXT(G1034,"YYYY")&amp;TEXT(G1034,"MMMM")),"")</f>
        <v/>
      </c>
      <c r="U1034" s="62" t="str">
        <f>IFERROR((VLOOKUP(T1034,[1]IPC!$C$12:$I$834,4,FALSE)/10000),"")</f>
        <v/>
      </c>
      <c r="V1034" s="62" t="str">
        <f>IF(E1034&lt;&gt;"",VLOOKUP($U$7,[1]IPC!$C$12:$I$834,4,FALSE)/10000,"")</f>
        <v/>
      </c>
      <c r="W1034" s="62" t="str">
        <f>IFERROR((O1034*V1034/U1034),"")</f>
        <v/>
      </c>
      <c r="X1034" s="62" t="str">
        <f>IFERROR((W1034*#REF!),"")</f>
        <v/>
      </c>
      <c r="Y1034" s="62" t="str">
        <f>IF(E1034&lt;&gt;"",IF(Q1034&lt;&gt;"",IFERROR((((X1034*(1+(Inflacion))^((DAYS360($D$4,Q1034))/360)))/((1+VLOOKUP($D$4,[1]TES!$B$8:$D$3002,3,TRUE))^((DAYS360($D$4,Q1034))/360))),""),"Fecha probable de Fallo"),"")</f>
        <v/>
      </c>
    </row>
    <row r="1035" spans="4:25" x14ac:dyDescent="0.2">
      <c r="D1035" s="62"/>
      <c r="O1035" s="62"/>
      <c r="T1035" s="62" t="str">
        <f>IF(G1035&lt;&gt;"",PROPER(TEXT(G1035,"YYYY")&amp;TEXT(G1035,"MMMM")),"")</f>
        <v/>
      </c>
      <c r="U1035" s="62" t="str">
        <f>IFERROR((VLOOKUP(T1035,[1]IPC!$C$12:$I$834,4,FALSE)/10000),"")</f>
        <v/>
      </c>
      <c r="V1035" s="62" t="str">
        <f>IF(E1035&lt;&gt;"",VLOOKUP($U$7,[1]IPC!$C$12:$I$834,4,FALSE)/10000,"")</f>
        <v/>
      </c>
      <c r="W1035" s="62" t="str">
        <f>IFERROR((O1035*V1035/U1035),"")</f>
        <v/>
      </c>
      <c r="X1035" s="62" t="str">
        <f>IFERROR((W1035*#REF!),"")</f>
        <v/>
      </c>
      <c r="Y1035" s="62" t="str">
        <f>IF(E1035&lt;&gt;"",IF(Q1035&lt;&gt;"",IFERROR((((X1035*(1+(Inflacion))^((DAYS360($D$4,Q1035))/360)))/((1+VLOOKUP($D$4,[1]TES!$B$8:$D$3002,3,TRUE))^((DAYS360($D$4,Q1035))/360))),""),"Fecha probable de Fallo"),"")</f>
        <v/>
      </c>
    </row>
    <row r="1036" spans="4:25" x14ac:dyDescent="0.2">
      <c r="D1036" s="62"/>
      <c r="O1036" s="62"/>
      <c r="T1036" s="62" t="str">
        <f>IF(G1036&lt;&gt;"",PROPER(TEXT(G1036,"YYYY")&amp;TEXT(G1036,"MMMM")),"")</f>
        <v/>
      </c>
      <c r="U1036" s="62" t="str">
        <f>IFERROR((VLOOKUP(T1036,[1]IPC!$C$12:$I$834,4,FALSE)/10000),"")</f>
        <v/>
      </c>
      <c r="V1036" s="62" t="str">
        <f>IF(E1036&lt;&gt;"",VLOOKUP($U$7,[1]IPC!$C$12:$I$834,4,FALSE)/10000,"")</f>
        <v/>
      </c>
      <c r="W1036" s="62" t="str">
        <f>IFERROR((O1036*V1036/U1036),"")</f>
        <v/>
      </c>
      <c r="X1036" s="62" t="str">
        <f>IFERROR((W1036*#REF!),"")</f>
        <v/>
      </c>
      <c r="Y1036" s="62" t="str">
        <f>IF(E1036&lt;&gt;"",IF(Q1036&lt;&gt;"",IFERROR((((X1036*(1+(Inflacion))^((DAYS360($D$4,Q1036))/360)))/((1+VLOOKUP($D$4,[1]TES!$B$8:$D$3002,3,TRUE))^((DAYS360($D$4,Q1036))/360))),""),"Fecha probable de Fallo"),"")</f>
        <v/>
      </c>
    </row>
    <row r="1037" spans="4:25" x14ac:dyDescent="0.2">
      <c r="D1037" s="62"/>
      <c r="O1037" s="62"/>
      <c r="T1037" s="62" t="str">
        <f>IF(G1037&lt;&gt;"",PROPER(TEXT(G1037,"YYYY")&amp;TEXT(G1037,"MMMM")),"")</f>
        <v/>
      </c>
      <c r="U1037" s="62" t="str">
        <f>IFERROR((VLOOKUP(T1037,[1]IPC!$C$12:$I$834,4,FALSE)/10000),"")</f>
        <v/>
      </c>
      <c r="V1037" s="62" t="str">
        <f>IF(E1037&lt;&gt;"",VLOOKUP($U$7,[1]IPC!$C$12:$I$834,4,FALSE)/10000,"")</f>
        <v/>
      </c>
      <c r="W1037" s="62" t="str">
        <f>IFERROR((O1037*V1037/U1037),"")</f>
        <v/>
      </c>
      <c r="X1037" s="62" t="str">
        <f>IFERROR((W1037*#REF!),"")</f>
        <v/>
      </c>
      <c r="Y1037" s="62" t="str">
        <f>IF(E1037&lt;&gt;"",IF(Q1037&lt;&gt;"",IFERROR((((X1037*(1+(Inflacion))^((DAYS360($D$4,Q1037))/360)))/((1+VLOOKUP($D$4,[1]TES!$B$8:$D$3002,3,TRUE))^((DAYS360($D$4,Q1037))/360))),""),"Fecha probable de Fallo"),"")</f>
        <v/>
      </c>
    </row>
    <row r="1038" spans="4:25" x14ac:dyDescent="0.2">
      <c r="D1038" s="62"/>
      <c r="O1038" s="62"/>
      <c r="T1038" s="62" t="str">
        <f>IF(G1038&lt;&gt;"",PROPER(TEXT(G1038,"YYYY")&amp;TEXT(G1038,"MMMM")),"")</f>
        <v/>
      </c>
      <c r="U1038" s="62" t="str">
        <f>IFERROR((VLOOKUP(T1038,[1]IPC!$C$12:$I$834,4,FALSE)/10000),"")</f>
        <v/>
      </c>
      <c r="V1038" s="62" t="str">
        <f>IF(E1038&lt;&gt;"",VLOOKUP($U$7,[1]IPC!$C$12:$I$834,4,FALSE)/10000,"")</f>
        <v/>
      </c>
      <c r="W1038" s="62" t="str">
        <f>IFERROR((O1038*V1038/U1038),"")</f>
        <v/>
      </c>
      <c r="X1038" s="62" t="str">
        <f>IFERROR((W1038*#REF!),"")</f>
        <v/>
      </c>
      <c r="Y1038" s="62" t="str">
        <f>IF(E1038&lt;&gt;"",IF(Q1038&lt;&gt;"",IFERROR((((X1038*(1+(Inflacion))^((DAYS360($D$4,Q1038))/360)))/((1+VLOOKUP($D$4,[1]TES!$B$8:$D$3002,3,TRUE))^((DAYS360($D$4,Q1038))/360))),""),"Fecha probable de Fallo"),"")</f>
        <v/>
      </c>
    </row>
    <row r="1039" spans="4:25" x14ac:dyDescent="0.2">
      <c r="D1039" s="62"/>
      <c r="O1039" s="62"/>
      <c r="T1039" s="62" t="str">
        <f>IF(G1039&lt;&gt;"",PROPER(TEXT(G1039,"YYYY")&amp;TEXT(G1039,"MMMM")),"")</f>
        <v/>
      </c>
      <c r="U1039" s="62" t="str">
        <f>IFERROR((VLOOKUP(T1039,[1]IPC!$C$12:$I$834,4,FALSE)/10000),"")</f>
        <v/>
      </c>
      <c r="V1039" s="62" t="str">
        <f>IF(E1039&lt;&gt;"",VLOOKUP($U$7,[1]IPC!$C$12:$I$834,4,FALSE)/10000,"")</f>
        <v/>
      </c>
      <c r="W1039" s="62" t="str">
        <f>IFERROR((O1039*V1039/U1039),"")</f>
        <v/>
      </c>
      <c r="X1039" s="62" t="str">
        <f>IFERROR((W1039*#REF!),"")</f>
        <v/>
      </c>
      <c r="Y1039" s="62" t="str">
        <f>IF(E1039&lt;&gt;"",IF(Q1039&lt;&gt;"",IFERROR((((X1039*(1+(Inflacion))^((DAYS360($D$4,Q1039))/360)))/((1+VLOOKUP($D$4,[1]TES!$B$8:$D$3002,3,TRUE))^((DAYS360($D$4,Q1039))/360))),""),"Fecha probable de Fallo"),"")</f>
        <v/>
      </c>
    </row>
    <row r="1040" spans="4:25" x14ac:dyDescent="0.2">
      <c r="D1040" s="62"/>
      <c r="O1040" s="62"/>
      <c r="T1040" s="62" t="str">
        <f>IF(G1040&lt;&gt;"",PROPER(TEXT(G1040,"YYYY")&amp;TEXT(G1040,"MMMM")),"")</f>
        <v/>
      </c>
      <c r="U1040" s="62" t="str">
        <f>IFERROR((VLOOKUP(T1040,[1]IPC!$C$12:$I$834,4,FALSE)/10000),"")</f>
        <v/>
      </c>
      <c r="V1040" s="62" t="str">
        <f>IF(E1040&lt;&gt;"",VLOOKUP($U$7,[1]IPC!$C$12:$I$834,4,FALSE)/10000,"")</f>
        <v/>
      </c>
      <c r="W1040" s="62" t="str">
        <f>IFERROR((O1040*V1040/U1040),"")</f>
        <v/>
      </c>
      <c r="X1040" s="62" t="str">
        <f>IFERROR((W1040*#REF!),"")</f>
        <v/>
      </c>
      <c r="Y1040" s="62" t="str">
        <f>IF(E1040&lt;&gt;"",IF(Q1040&lt;&gt;"",IFERROR((((X1040*(1+(Inflacion))^((DAYS360($D$4,Q1040))/360)))/((1+VLOOKUP($D$4,[1]TES!$B$8:$D$3002,3,TRUE))^((DAYS360($D$4,Q1040))/360))),""),"Fecha probable de Fallo"),"")</f>
        <v/>
      </c>
    </row>
    <row r="1041" spans="4:25" x14ac:dyDescent="0.2">
      <c r="D1041" s="62"/>
      <c r="O1041" s="62"/>
      <c r="T1041" s="62" t="str">
        <f>IF(G1041&lt;&gt;"",PROPER(TEXT(G1041,"YYYY")&amp;TEXT(G1041,"MMMM")),"")</f>
        <v/>
      </c>
      <c r="U1041" s="62" t="str">
        <f>IFERROR((VLOOKUP(T1041,[1]IPC!$C$12:$I$834,4,FALSE)/10000),"")</f>
        <v/>
      </c>
      <c r="V1041" s="62" t="str">
        <f>IF(E1041&lt;&gt;"",VLOOKUP($U$7,[1]IPC!$C$12:$I$834,4,FALSE)/10000,"")</f>
        <v/>
      </c>
      <c r="W1041" s="62" t="str">
        <f>IFERROR((O1041*V1041/U1041),"")</f>
        <v/>
      </c>
      <c r="X1041" s="62" t="str">
        <f>IFERROR((W1041*#REF!),"")</f>
        <v/>
      </c>
      <c r="Y1041" s="62" t="str">
        <f>IF(E1041&lt;&gt;"",IF(Q1041&lt;&gt;"",IFERROR((((X1041*(1+(Inflacion))^((DAYS360($D$4,Q1041))/360)))/((1+VLOOKUP($D$4,[1]TES!$B$8:$D$3002,3,TRUE))^((DAYS360($D$4,Q1041))/360))),""),"Fecha probable de Fallo"),"")</f>
        <v/>
      </c>
    </row>
    <row r="1042" spans="4:25" x14ac:dyDescent="0.2">
      <c r="D1042" s="62"/>
      <c r="O1042" s="62"/>
      <c r="T1042" s="62" t="str">
        <f>IF(G1042&lt;&gt;"",PROPER(TEXT(G1042,"YYYY")&amp;TEXT(G1042,"MMMM")),"")</f>
        <v/>
      </c>
      <c r="U1042" s="62" t="str">
        <f>IFERROR((VLOOKUP(T1042,[1]IPC!$C$12:$I$834,4,FALSE)/10000),"")</f>
        <v/>
      </c>
      <c r="V1042" s="62" t="str">
        <f>IF(E1042&lt;&gt;"",VLOOKUP($U$7,[1]IPC!$C$12:$I$834,4,FALSE)/10000,"")</f>
        <v/>
      </c>
      <c r="W1042" s="62" t="str">
        <f>IFERROR((O1042*V1042/U1042),"")</f>
        <v/>
      </c>
      <c r="X1042" s="62" t="str">
        <f>IFERROR((W1042*#REF!),"")</f>
        <v/>
      </c>
      <c r="Y1042" s="62" t="str">
        <f>IF(E1042&lt;&gt;"",IF(Q1042&lt;&gt;"",IFERROR((((X1042*(1+(Inflacion))^((DAYS360($D$4,Q1042))/360)))/((1+VLOOKUP($D$4,[1]TES!$B$8:$D$3002,3,TRUE))^((DAYS360($D$4,Q1042))/360))),""),"Fecha probable de Fallo"),"")</f>
        <v/>
      </c>
    </row>
    <row r="1043" spans="4:25" x14ac:dyDescent="0.2">
      <c r="D1043" s="62"/>
      <c r="O1043" s="62"/>
      <c r="T1043" s="62" t="str">
        <f>IF(G1043&lt;&gt;"",PROPER(TEXT(G1043,"YYYY")&amp;TEXT(G1043,"MMMM")),"")</f>
        <v/>
      </c>
      <c r="U1043" s="62" t="str">
        <f>IFERROR((VLOOKUP(T1043,[1]IPC!$C$12:$I$834,4,FALSE)/10000),"")</f>
        <v/>
      </c>
      <c r="V1043" s="62" t="str">
        <f>IF(E1043&lt;&gt;"",VLOOKUP($U$7,[1]IPC!$C$12:$I$834,4,FALSE)/10000,"")</f>
        <v/>
      </c>
      <c r="W1043" s="62" t="str">
        <f>IFERROR((O1043*V1043/U1043),"")</f>
        <v/>
      </c>
      <c r="X1043" s="62" t="str">
        <f>IFERROR((W1043*#REF!),"")</f>
        <v/>
      </c>
      <c r="Y1043" s="62" t="str">
        <f>IF(E1043&lt;&gt;"",IF(Q1043&lt;&gt;"",IFERROR((((X1043*(1+(Inflacion))^((DAYS360($D$4,Q1043))/360)))/((1+VLOOKUP($D$4,[1]TES!$B$8:$D$3002,3,TRUE))^((DAYS360($D$4,Q1043))/360))),""),"Fecha probable de Fallo"),"")</f>
        <v/>
      </c>
    </row>
    <row r="1044" spans="4:25" x14ac:dyDescent="0.2">
      <c r="D1044" s="62"/>
      <c r="O1044" s="62"/>
      <c r="T1044" s="62" t="str">
        <f>IF(G1044&lt;&gt;"",PROPER(TEXT(G1044,"YYYY")&amp;TEXT(G1044,"MMMM")),"")</f>
        <v/>
      </c>
      <c r="U1044" s="62" t="str">
        <f>IFERROR((VLOOKUP(T1044,[1]IPC!$C$12:$I$834,4,FALSE)/10000),"")</f>
        <v/>
      </c>
      <c r="V1044" s="62" t="str">
        <f>IF(E1044&lt;&gt;"",VLOOKUP($U$7,[1]IPC!$C$12:$I$834,4,FALSE)/10000,"")</f>
        <v/>
      </c>
      <c r="W1044" s="62" t="str">
        <f>IFERROR((O1044*V1044/U1044),"")</f>
        <v/>
      </c>
      <c r="X1044" s="62" t="str">
        <f>IFERROR((W1044*#REF!),"")</f>
        <v/>
      </c>
      <c r="Y1044" s="62" t="str">
        <f>IF(E1044&lt;&gt;"",IF(Q1044&lt;&gt;"",IFERROR((((X1044*(1+(Inflacion))^((DAYS360($D$4,Q1044))/360)))/((1+VLOOKUP($D$4,[1]TES!$B$8:$D$3002,3,TRUE))^((DAYS360($D$4,Q1044))/360))),""),"Fecha probable de Fallo"),"")</f>
        <v/>
      </c>
    </row>
    <row r="1045" spans="4:25" x14ac:dyDescent="0.2">
      <c r="D1045" s="62"/>
      <c r="O1045" s="62"/>
      <c r="T1045" s="62" t="str">
        <f>IF(G1045&lt;&gt;"",PROPER(TEXT(G1045,"YYYY")&amp;TEXT(G1045,"MMMM")),"")</f>
        <v/>
      </c>
      <c r="U1045" s="62" t="str">
        <f>IFERROR((VLOOKUP(T1045,[1]IPC!$C$12:$I$834,4,FALSE)/10000),"")</f>
        <v/>
      </c>
      <c r="V1045" s="62" t="str">
        <f>IF(E1045&lt;&gt;"",VLOOKUP($U$7,[1]IPC!$C$12:$I$834,4,FALSE)/10000,"")</f>
        <v/>
      </c>
      <c r="W1045" s="62" t="str">
        <f>IFERROR((O1045*V1045/U1045),"")</f>
        <v/>
      </c>
      <c r="X1045" s="62" t="str">
        <f>IFERROR((W1045*#REF!),"")</f>
        <v/>
      </c>
      <c r="Y1045" s="62" t="str">
        <f>IF(E1045&lt;&gt;"",IF(Q1045&lt;&gt;"",IFERROR((((X1045*(1+(Inflacion))^((DAYS360($D$4,Q1045))/360)))/((1+VLOOKUP($D$4,[1]TES!$B$8:$D$3002,3,TRUE))^((DAYS360($D$4,Q1045))/360))),""),"Fecha probable de Fallo"),"")</f>
        <v/>
      </c>
    </row>
    <row r="1046" spans="4:25" x14ac:dyDescent="0.2">
      <c r="D1046" s="62"/>
      <c r="O1046" s="62"/>
      <c r="T1046" s="62" t="str">
        <f>IF(G1046&lt;&gt;"",PROPER(TEXT(G1046,"YYYY")&amp;TEXT(G1046,"MMMM")),"")</f>
        <v/>
      </c>
      <c r="U1046" s="62" t="str">
        <f>IFERROR((VLOOKUP(T1046,[1]IPC!$C$12:$I$834,4,FALSE)/10000),"")</f>
        <v/>
      </c>
      <c r="V1046" s="62" t="str">
        <f>IF(E1046&lt;&gt;"",VLOOKUP($U$7,[1]IPC!$C$12:$I$834,4,FALSE)/10000,"")</f>
        <v/>
      </c>
      <c r="W1046" s="62" t="str">
        <f>IFERROR((O1046*V1046/U1046),"")</f>
        <v/>
      </c>
      <c r="X1046" s="62" t="str">
        <f>IFERROR((W1046*#REF!),"")</f>
        <v/>
      </c>
      <c r="Y1046" s="62" t="str">
        <f>IF(E1046&lt;&gt;"",IF(Q1046&lt;&gt;"",IFERROR((((X1046*(1+(Inflacion))^((DAYS360($D$4,Q1046))/360)))/((1+VLOOKUP($D$4,[1]TES!$B$8:$D$3002,3,TRUE))^((DAYS360($D$4,Q1046))/360))),""),"Fecha probable de Fallo"),"")</f>
        <v/>
      </c>
    </row>
    <row r="1047" spans="4:25" x14ac:dyDescent="0.2">
      <c r="D1047" s="62"/>
      <c r="O1047" s="62"/>
      <c r="T1047" s="62" t="str">
        <f>IF(G1047&lt;&gt;"",PROPER(TEXT(G1047,"YYYY")&amp;TEXT(G1047,"MMMM")),"")</f>
        <v/>
      </c>
      <c r="U1047" s="62" t="str">
        <f>IFERROR((VLOOKUP(T1047,[1]IPC!$C$12:$I$834,4,FALSE)/10000),"")</f>
        <v/>
      </c>
      <c r="V1047" s="62" t="str">
        <f>IF(E1047&lt;&gt;"",VLOOKUP($U$7,[1]IPC!$C$12:$I$834,4,FALSE)/10000,"")</f>
        <v/>
      </c>
      <c r="W1047" s="62" t="str">
        <f>IFERROR((O1047*V1047/U1047),"")</f>
        <v/>
      </c>
      <c r="X1047" s="62" t="str">
        <f>IFERROR((W1047*#REF!),"")</f>
        <v/>
      </c>
      <c r="Y1047" s="62" t="str">
        <f>IF(E1047&lt;&gt;"",IF(Q1047&lt;&gt;"",IFERROR((((X1047*(1+(Inflacion))^((DAYS360($D$4,Q1047))/360)))/((1+VLOOKUP($D$4,[1]TES!$B$8:$D$3002,3,TRUE))^((DAYS360($D$4,Q1047))/360))),""),"Fecha probable de Fallo"),"")</f>
        <v/>
      </c>
    </row>
    <row r="1048" spans="4:25" x14ac:dyDescent="0.2">
      <c r="D1048" s="62"/>
      <c r="O1048" s="62"/>
      <c r="T1048" s="62" t="str">
        <f>IF(G1048&lt;&gt;"",PROPER(TEXT(G1048,"YYYY")&amp;TEXT(G1048,"MMMM")),"")</f>
        <v/>
      </c>
      <c r="U1048" s="62" t="str">
        <f>IFERROR((VLOOKUP(T1048,[1]IPC!$C$12:$I$834,4,FALSE)/10000),"")</f>
        <v/>
      </c>
      <c r="V1048" s="62" t="str">
        <f>IF(E1048&lt;&gt;"",VLOOKUP($U$7,[1]IPC!$C$12:$I$834,4,FALSE)/10000,"")</f>
        <v/>
      </c>
      <c r="W1048" s="62" t="str">
        <f>IFERROR((O1048*V1048/U1048),"")</f>
        <v/>
      </c>
      <c r="X1048" s="62" t="str">
        <f>IFERROR((W1048*#REF!),"")</f>
        <v/>
      </c>
      <c r="Y1048" s="62" t="str">
        <f>IF(E1048&lt;&gt;"",IF(Q1048&lt;&gt;"",IFERROR((((X1048*(1+(Inflacion))^((DAYS360($D$4,Q1048))/360)))/((1+VLOOKUP($D$4,[1]TES!$B$8:$D$3002,3,TRUE))^((DAYS360($D$4,Q1048))/360))),""),"Fecha probable de Fallo"),"")</f>
        <v/>
      </c>
    </row>
    <row r="1049" spans="4:25" x14ac:dyDescent="0.2">
      <c r="D1049" s="62"/>
      <c r="O1049" s="62"/>
      <c r="T1049" s="62" t="str">
        <f>IF(G1049&lt;&gt;"",PROPER(TEXT(G1049,"YYYY")&amp;TEXT(G1049,"MMMM")),"")</f>
        <v/>
      </c>
      <c r="U1049" s="62" t="str">
        <f>IFERROR((VLOOKUP(T1049,[1]IPC!$C$12:$I$834,4,FALSE)/10000),"")</f>
        <v/>
      </c>
      <c r="V1049" s="62" t="str">
        <f>IF(E1049&lt;&gt;"",VLOOKUP($U$7,[1]IPC!$C$12:$I$834,4,FALSE)/10000,"")</f>
        <v/>
      </c>
      <c r="W1049" s="62" t="str">
        <f>IFERROR((O1049*V1049/U1049),"")</f>
        <v/>
      </c>
      <c r="X1049" s="62" t="str">
        <f>IFERROR((W1049*#REF!),"")</f>
        <v/>
      </c>
      <c r="Y1049" s="62" t="str">
        <f>IF(E1049&lt;&gt;"",IF(Q1049&lt;&gt;"",IFERROR((((X1049*(1+(Inflacion))^((DAYS360($D$4,Q1049))/360)))/((1+VLOOKUP($D$4,[1]TES!$B$8:$D$3002,3,TRUE))^((DAYS360($D$4,Q1049))/360))),""),"Fecha probable de Fallo"),"")</f>
        <v/>
      </c>
    </row>
    <row r="1050" spans="4:25" x14ac:dyDescent="0.2">
      <c r="D1050" s="62"/>
      <c r="O1050" s="62"/>
      <c r="T1050" s="62" t="str">
        <f>IF(G1050&lt;&gt;"",PROPER(TEXT(G1050,"YYYY")&amp;TEXT(G1050,"MMMM")),"")</f>
        <v/>
      </c>
      <c r="U1050" s="62" t="str">
        <f>IFERROR((VLOOKUP(T1050,[1]IPC!$C$12:$I$834,4,FALSE)/10000),"")</f>
        <v/>
      </c>
      <c r="V1050" s="62" t="str">
        <f>IF(E1050&lt;&gt;"",VLOOKUP($U$7,[1]IPC!$C$12:$I$834,4,FALSE)/10000,"")</f>
        <v/>
      </c>
      <c r="W1050" s="62" t="str">
        <f>IFERROR((O1050*V1050/U1050),"")</f>
        <v/>
      </c>
      <c r="X1050" s="62" t="str">
        <f>IFERROR((W1050*#REF!),"")</f>
        <v/>
      </c>
      <c r="Y1050" s="62" t="str">
        <f>IF(E1050&lt;&gt;"",IF(Q1050&lt;&gt;"",IFERROR((((X1050*(1+(Inflacion))^((DAYS360($D$4,Q1050))/360)))/((1+VLOOKUP($D$4,[1]TES!$B$8:$D$3002,3,TRUE))^((DAYS360($D$4,Q1050))/360))),""),"Fecha probable de Fallo"),"")</f>
        <v/>
      </c>
    </row>
    <row r="1051" spans="4:25" x14ac:dyDescent="0.2">
      <c r="D1051" s="62"/>
      <c r="O1051" s="62"/>
      <c r="T1051" s="62" t="str">
        <f>IF(G1051&lt;&gt;"",PROPER(TEXT(G1051,"YYYY")&amp;TEXT(G1051,"MMMM")),"")</f>
        <v/>
      </c>
      <c r="U1051" s="62" t="str">
        <f>IFERROR((VLOOKUP(T1051,[1]IPC!$C$12:$I$834,4,FALSE)/10000),"")</f>
        <v/>
      </c>
      <c r="V1051" s="62" t="str">
        <f>IF(E1051&lt;&gt;"",VLOOKUP($U$7,[1]IPC!$C$12:$I$834,4,FALSE)/10000,"")</f>
        <v/>
      </c>
      <c r="W1051" s="62" t="str">
        <f>IFERROR((O1051*V1051/U1051),"")</f>
        <v/>
      </c>
      <c r="X1051" s="62" t="str">
        <f>IFERROR((W1051*#REF!),"")</f>
        <v/>
      </c>
      <c r="Y1051" s="62" t="str">
        <f>IF(E1051&lt;&gt;"",IF(Q1051&lt;&gt;"",IFERROR((((X1051*(1+(Inflacion))^((DAYS360($D$4,Q1051))/360)))/((1+VLOOKUP($D$4,[1]TES!$B$8:$D$3002,3,TRUE))^((DAYS360($D$4,Q1051))/360))),""),"Fecha probable de Fallo"),"")</f>
        <v/>
      </c>
    </row>
    <row r="1052" spans="4:25" x14ac:dyDescent="0.2">
      <c r="D1052" s="62"/>
      <c r="O1052" s="62"/>
      <c r="T1052" s="62" t="str">
        <f>IF(G1052&lt;&gt;"",PROPER(TEXT(G1052,"YYYY")&amp;TEXT(G1052,"MMMM")),"")</f>
        <v/>
      </c>
      <c r="U1052" s="62" t="str">
        <f>IFERROR((VLOOKUP(T1052,[1]IPC!$C$12:$I$834,4,FALSE)/10000),"")</f>
        <v/>
      </c>
      <c r="V1052" s="62" t="str">
        <f>IF(E1052&lt;&gt;"",VLOOKUP($U$7,[1]IPC!$C$12:$I$834,4,FALSE)/10000,"")</f>
        <v/>
      </c>
      <c r="W1052" s="62" t="str">
        <f>IFERROR((O1052*V1052/U1052),"")</f>
        <v/>
      </c>
      <c r="X1052" s="62" t="str">
        <f>IFERROR((W1052*#REF!),"")</f>
        <v/>
      </c>
      <c r="Y1052" s="62" t="str">
        <f>IF(E1052&lt;&gt;"",IF(Q1052&lt;&gt;"",IFERROR((((X1052*(1+(Inflacion))^((DAYS360($D$4,Q1052))/360)))/((1+VLOOKUP($D$4,[1]TES!$B$8:$D$3002,3,TRUE))^((DAYS360($D$4,Q1052))/360))),""),"Fecha probable de Fallo"),"")</f>
        <v/>
      </c>
    </row>
    <row r="1053" spans="4:25" x14ac:dyDescent="0.2">
      <c r="D1053" s="62"/>
      <c r="O1053" s="62"/>
      <c r="T1053" s="62" t="str">
        <f>IF(G1053&lt;&gt;"",PROPER(TEXT(G1053,"YYYY")&amp;TEXT(G1053,"MMMM")),"")</f>
        <v/>
      </c>
      <c r="U1053" s="62" t="str">
        <f>IFERROR((VLOOKUP(T1053,[1]IPC!$C$12:$I$834,4,FALSE)/10000),"")</f>
        <v/>
      </c>
      <c r="V1053" s="62" t="str">
        <f>IF(E1053&lt;&gt;"",VLOOKUP($U$7,[1]IPC!$C$12:$I$834,4,FALSE)/10000,"")</f>
        <v/>
      </c>
      <c r="W1053" s="62" t="str">
        <f>IFERROR((O1053*V1053/U1053),"")</f>
        <v/>
      </c>
      <c r="X1053" s="62" t="str">
        <f>IFERROR((W1053*#REF!),"")</f>
        <v/>
      </c>
      <c r="Y1053" s="62" t="str">
        <f>IF(E1053&lt;&gt;"",IF(Q1053&lt;&gt;"",IFERROR((((X1053*(1+(Inflacion))^((DAYS360($D$4,Q1053))/360)))/((1+VLOOKUP($D$4,[1]TES!$B$8:$D$3002,3,TRUE))^((DAYS360($D$4,Q1053))/360))),""),"Fecha probable de Fallo"),"")</f>
        <v/>
      </c>
    </row>
    <row r="1054" spans="4:25" x14ac:dyDescent="0.2">
      <c r="D1054" s="62"/>
      <c r="O1054" s="62"/>
      <c r="T1054" s="62" t="str">
        <f>IF(G1054&lt;&gt;"",PROPER(TEXT(G1054,"YYYY")&amp;TEXT(G1054,"MMMM")),"")</f>
        <v/>
      </c>
      <c r="U1054" s="62" t="str">
        <f>IFERROR((VLOOKUP(T1054,[1]IPC!$C$12:$I$834,4,FALSE)/10000),"")</f>
        <v/>
      </c>
      <c r="V1054" s="62" t="str">
        <f>IF(E1054&lt;&gt;"",VLOOKUP($U$7,[1]IPC!$C$12:$I$834,4,FALSE)/10000,"")</f>
        <v/>
      </c>
      <c r="W1054" s="62" t="str">
        <f>IFERROR((O1054*V1054/U1054),"")</f>
        <v/>
      </c>
      <c r="X1054" s="62" t="str">
        <f>IFERROR((W1054*#REF!),"")</f>
        <v/>
      </c>
      <c r="Y1054" s="62" t="str">
        <f>IF(E1054&lt;&gt;"",IF(Q1054&lt;&gt;"",IFERROR((((X1054*(1+(Inflacion))^((DAYS360($D$4,Q1054))/360)))/((1+VLOOKUP($D$4,[1]TES!$B$8:$D$3002,3,TRUE))^((DAYS360($D$4,Q1054))/360))),""),"Fecha probable de Fallo"),"")</f>
        <v/>
      </c>
    </row>
    <row r="1055" spans="4:25" x14ac:dyDescent="0.2">
      <c r="D1055" s="62"/>
      <c r="O1055" s="62"/>
      <c r="T1055" s="62" t="str">
        <f>IF(G1055&lt;&gt;"",PROPER(TEXT(G1055,"YYYY")&amp;TEXT(G1055,"MMMM")),"")</f>
        <v/>
      </c>
      <c r="U1055" s="62" t="str">
        <f>IFERROR((VLOOKUP(T1055,[1]IPC!$C$12:$I$834,4,FALSE)/10000),"")</f>
        <v/>
      </c>
      <c r="V1055" s="62" t="str">
        <f>IF(E1055&lt;&gt;"",VLOOKUP($U$7,[1]IPC!$C$12:$I$834,4,FALSE)/10000,"")</f>
        <v/>
      </c>
      <c r="W1055" s="62" t="str">
        <f>IFERROR((O1055*V1055/U1055),"")</f>
        <v/>
      </c>
      <c r="X1055" s="62" t="str">
        <f>IFERROR((W1055*#REF!),"")</f>
        <v/>
      </c>
      <c r="Y1055" s="62" t="str">
        <f>IF(E1055&lt;&gt;"",IF(Q1055&lt;&gt;"",IFERROR((((X1055*(1+(Inflacion))^((DAYS360($D$4,Q1055))/360)))/((1+VLOOKUP($D$4,[1]TES!$B$8:$D$3002,3,TRUE))^((DAYS360($D$4,Q1055))/360))),""),"Fecha probable de Fallo"),"")</f>
        <v/>
      </c>
    </row>
    <row r="1056" spans="4:25" x14ac:dyDescent="0.2">
      <c r="D1056" s="62"/>
      <c r="O1056" s="62"/>
      <c r="T1056" s="62" t="str">
        <f>IF(G1056&lt;&gt;"",PROPER(TEXT(G1056,"YYYY")&amp;TEXT(G1056,"MMMM")),"")</f>
        <v/>
      </c>
      <c r="U1056" s="62" t="str">
        <f>IFERROR((VLOOKUP(T1056,[1]IPC!$C$12:$I$834,4,FALSE)/10000),"")</f>
        <v/>
      </c>
      <c r="V1056" s="62" t="str">
        <f>IF(E1056&lt;&gt;"",VLOOKUP($U$7,[1]IPC!$C$12:$I$834,4,FALSE)/10000,"")</f>
        <v/>
      </c>
      <c r="W1056" s="62" t="str">
        <f>IFERROR((O1056*V1056/U1056),"")</f>
        <v/>
      </c>
      <c r="X1056" s="62" t="str">
        <f>IFERROR((W1056*#REF!),"")</f>
        <v/>
      </c>
      <c r="Y1056" s="62" t="str">
        <f>IF(E1056&lt;&gt;"",IF(Q1056&lt;&gt;"",IFERROR((((X1056*(1+(Inflacion))^((DAYS360($D$4,Q1056))/360)))/((1+VLOOKUP($D$4,[1]TES!$B$8:$D$3002,3,TRUE))^((DAYS360($D$4,Q1056))/360))),""),"Fecha probable de Fallo"),"")</f>
        <v/>
      </c>
    </row>
    <row r="1057" spans="4:25" x14ac:dyDescent="0.2">
      <c r="D1057" s="62"/>
      <c r="O1057" s="62"/>
      <c r="T1057" s="62" t="str">
        <f>IF(G1057&lt;&gt;"",PROPER(TEXT(G1057,"YYYY")&amp;TEXT(G1057,"MMMM")),"")</f>
        <v/>
      </c>
      <c r="U1057" s="62" t="str">
        <f>IFERROR((VLOOKUP(T1057,[1]IPC!$C$12:$I$834,4,FALSE)/10000),"")</f>
        <v/>
      </c>
      <c r="V1057" s="62" t="str">
        <f>IF(E1057&lt;&gt;"",VLOOKUP($U$7,[1]IPC!$C$12:$I$834,4,FALSE)/10000,"")</f>
        <v/>
      </c>
      <c r="W1057" s="62" t="str">
        <f>IFERROR((O1057*V1057/U1057),"")</f>
        <v/>
      </c>
      <c r="X1057" s="62" t="str">
        <f>IFERROR((W1057*#REF!),"")</f>
        <v/>
      </c>
      <c r="Y1057" s="62" t="str">
        <f>IF(E1057&lt;&gt;"",IF(Q1057&lt;&gt;"",IFERROR((((X1057*(1+(Inflacion))^((DAYS360($D$4,Q1057))/360)))/((1+VLOOKUP($D$4,[1]TES!$B$8:$D$3002,3,TRUE))^((DAYS360($D$4,Q1057))/360))),""),"Fecha probable de Fallo"),"")</f>
        <v/>
      </c>
    </row>
    <row r="1058" spans="4:25" x14ac:dyDescent="0.2">
      <c r="D1058" s="62"/>
      <c r="O1058" s="62"/>
      <c r="T1058" s="62" t="str">
        <f>IF(G1058&lt;&gt;"",PROPER(TEXT(G1058,"YYYY")&amp;TEXT(G1058,"MMMM")),"")</f>
        <v/>
      </c>
      <c r="U1058" s="62" t="str">
        <f>IFERROR((VLOOKUP(T1058,[1]IPC!$C$12:$I$834,4,FALSE)/10000),"")</f>
        <v/>
      </c>
      <c r="V1058" s="62" t="str">
        <f>IF(E1058&lt;&gt;"",VLOOKUP($U$7,[1]IPC!$C$12:$I$834,4,FALSE)/10000,"")</f>
        <v/>
      </c>
      <c r="W1058" s="62" t="str">
        <f>IFERROR((O1058*V1058/U1058),"")</f>
        <v/>
      </c>
      <c r="X1058" s="62" t="str">
        <f>IFERROR((W1058*#REF!),"")</f>
        <v/>
      </c>
      <c r="Y1058" s="62" t="str">
        <f>IF(E1058&lt;&gt;"",IF(Q1058&lt;&gt;"",IFERROR((((X1058*(1+(Inflacion))^((DAYS360($D$4,Q1058))/360)))/((1+VLOOKUP($D$4,[1]TES!$B$8:$D$3002,3,TRUE))^((DAYS360($D$4,Q1058))/360))),""),"Fecha probable de Fallo"),"")</f>
        <v/>
      </c>
    </row>
    <row r="1059" spans="4:25" x14ac:dyDescent="0.2">
      <c r="D1059" s="62"/>
      <c r="O1059" s="62"/>
      <c r="T1059" s="62" t="str">
        <f>IF(G1059&lt;&gt;"",PROPER(TEXT(G1059,"YYYY")&amp;TEXT(G1059,"MMMM")),"")</f>
        <v/>
      </c>
      <c r="U1059" s="62" t="str">
        <f>IFERROR((VLOOKUP(T1059,[1]IPC!$C$12:$I$834,4,FALSE)/10000),"")</f>
        <v/>
      </c>
      <c r="V1059" s="62" t="str">
        <f>IF(E1059&lt;&gt;"",VLOOKUP($U$7,[1]IPC!$C$12:$I$834,4,FALSE)/10000,"")</f>
        <v/>
      </c>
      <c r="W1059" s="62" t="str">
        <f>IFERROR((O1059*V1059/U1059),"")</f>
        <v/>
      </c>
      <c r="X1059" s="62" t="str">
        <f>IFERROR((W1059*#REF!),"")</f>
        <v/>
      </c>
      <c r="Y1059" s="62" t="str">
        <f>IF(E1059&lt;&gt;"",IF(Q1059&lt;&gt;"",IFERROR((((X1059*(1+(Inflacion))^((DAYS360($D$4,Q1059))/360)))/((1+VLOOKUP($D$4,[1]TES!$B$8:$D$3002,3,TRUE))^((DAYS360($D$4,Q1059))/360))),""),"Fecha probable de Fallo"),"")</f>
        <v/>
      </c>
    </row>
    <row r="1060" spans="4:25" x14ac:dyDescent="0.2">
      <c r="D1060" s="62"/>
      <c r="O1060" s="62"/>
      <c r="T1060" s="62" t="str">
        <f>IF(G1060&lt;&gt;"",PROPER(TEXT(G1060,"YYYY")&amp;TEXT(G1060,"MMMM")),"")</f>
        <v/>
      </c>
      <c r="U1060" s="62" t="str">
        <f>IFERROR((VLOOKUP(T1060,[1]IPC!$C$12:$I$834,4,FALSE)/10000),"")</f>
        <v/>
      </c>
      <c r="V1060" s="62" t="str">
        <f>IF(E1060&lt;&gt;"",VLOOKUP($U$7,[1]IPC!$C$12:$I$834,4,FALSE)/10000,"")</f>
        <v/>
      </c>
      <c r="W1060" s="62" t="str">
        <f>IFERROR((O1060*V1060/U1060),"")</f>
        <v/>
      </c>
      <c r="X1060" s="62" t="str">
        <f>IFERROR((W1060*#REF!),"")</f>
        <v/>
      </c>
      <c r="Y1060" s="62" t="str">
        <f>IF(E1060&lt;&gt;"",IF(Q1060&lt;&gt;"",IFERROR((((X1060*(1+(Inflacion))^((DAYS360($D$4,Q1060))/360)))/((1+VLOOKUP($D$4,[1]TES!$B$8:$D$3002,3,TRUE))^((DAYS360($D$4,Q1060))/360))),""),"Fecha probable de Fallo"),"")</f>
        <v/>
      </c>
    </row>
    <row r="1061" spans="4:25" x14ac:dyDescent="0.2">
      <c r="D1061" s="62"/>
      <c r="O1061" s="62"/>
      <c r="T1061" s="62" t="str">
        <f>IF(G1061&lt;&gt;"",PROPER(TEXT(G1061,"YYYY")&amp;TEXT(G1061,"MMMM")),"")</f>
        <v/>
      </c>
      <c r="U1061" s="62" t="str">
        <f>IFERROR((VLOOKUP(T1061,[1]IPC!$C$12:$I$834,4,FALSE)/10000),"")</f>
        <v/>
      </c>
      <c r="V1061" s="62" t="str">
        <f>IF(E1061&lt;&gt;"",VLOOKUP($U$7,[1]IPC!$C$12:$I$834,4,FALSE)/10000,"")</f>
        <v/>
      </c>
      <c r="W1061" s="62" t="str">
        <f>IFERROR((O1061*V1061/U1061),"")</f>
        <v/>
      </c>
      <c r="X1061" s="62" t="str">
        <f>IFERROR((W1061*#REF!),"")</f>
        <v/>
      </c>
      <c r="Y1061" s="62" t="str">
        <f>IF(E1061&lt;&gt;"",IF(Q1061&lt;&gt;"",IFERROR((((X1061*(1+(Inflacion))^((DAYS360($D$4,Q1061))/360)))/((1+VLOOKUP($D$4,[1]TES!$B$8:$D$3002,3,TRUE))^((DAYS360($D$4,Q1061))/360))),""),"Fecha probable de Fallo"),"")</f>
        <v/>
      </c>
    </row>
    <row r="1062" spans="4:25" x14ac:dyDescent="0.2">
      <c r="D1062" s="62"/>
      <c r="O1062" s="62"/>
      <c r="T1062" s="62" t="str">
        <f>IF(G1062&lt;&gt;"",PROPER(TEXT(G1062,"YYYY")&amp;TEXT(G1062,"MMMM")),"")</f>
        <v/>
      </c>
      <c r="U1062" s="62" t="str">
        <f>IFERROR((VLOOKUP(T1062,[1]IPC!$C$12:$I$834,4,FALSE)/10000),"")</f>
        <v/>
      </c>
      <c r="V1062" s="62" t="str">
        <f>IF(E1062&lt;&gt;"",VLOOKUP($U$7,[1]IPC!$C$12:$I$834,4,FALSE)/10000,"")</f>
        <v/>
      </c>
      <c r="W1062" s="62" t="str">
        <f>IFERROR((O1062*V1062/U1062),"")</f>
        <v/>
      </c>
      <c r="X1062" s="62" t="str">
        <f>IFERROR((W1062*#REF!),"")</f>
        <v/>
      </c>
      <c r="Y1062" s="62" t="str">
        <f>IF(E1062&lt;&gt;"",IF(Q1062&lt;&gt;"",IFERROR((((X1062*(1+(Inflacion))^((DAYS360($D$4,Q1062))/360)))/((1+VLOOKUP($D$4,[1]TES!$B$8:$D$3002,3,TRUE))^((DAYS360($D$4,Q1062))/360))),""),"Fecha probable de Fallo"),"")</f>
        <v/>
      </c>
    </row>
    <row r="1063" spans="4:25" x14ac:dyDescent="0.2">
      <c r="D1063" s="62"/>
      <c r="O1063" s="62"/>
      <c r="T1063" s="62" t="str">
        <f>IF(G1063&lt;&gt;"",PROPER(TEXT(G1063,"YYYY")&amp;TEXT(G1063,"MMMM")),"")</f>
        <v/>
      </c>
      <c r="U1063" s="62" t="str">
        <f>IFERROR((VLOOKUP(T1063,[1]IPC!$C$12:$I$834,4,FALSE)/10000),"")</f>
        <v/>
      </c>
      <c r="V1063" s="62" t="str">
        <f>IF(E1063&lt;&gt;"",VLOOKUP($U$7,[1]IPC!$C$12:$I$834,4,FALSE)/10000,"")</f>
        <v/>
      </c>
      <c r="W1063" s="62" t="str">
        <f>IFERROR((O1063*V1063/U1063),"")</f>
        <v/>
      </c>
      <c r="X1063" s="62" t="str">
        <f>IFERROR((W1063*#REF!),"")</f>
        <v/>
      </c>
      <c r="Y1063" s="62" t="str">
        <f>IF(E1063&lt;&gt;"",IF(Q1063&lt;&gt;"",IFERROR((((X1063*(1+(Inflacion))^((DAYS360($D$4,Q1063))/360)))/((1+VLOOKUP($D$4,[1]TES!$B$8:$D$3002,3,TRUE))^((DAYS360($D$4,Q1063))/360))),""),"Fecha probable de Fallo"),"")</f>
        <v/>
      </c>
    </row>
    <row r="1064" spans="4:25" x14ac:dyDescent="0.2">
      <c r="D1064" s="62"/>
      <c r="O1064" s="62"/>
      <c r="T1064" s="62" t="str">
        <f>IF(G1064&lt;&gt;"",PROPER(TEXT(G1064,"YYYY")&amp;TEXT(G1064,"MMMM")),"")</f>
        <v/>
      </c>
      <c r="U1064" s="62" t="str">
        <f>IFERROR((VLOOKUP(T1064,[1]IPC!$C$12:$I$834,4,FALSE)/10000),"")</f>
        <v/>
      </c>
      <c r="V1064" s="62" t="str">
        <f>IF(E1064&lt;&gt;"",VLOOKUP($U$7,[1]IPC!$C$12:$I$834,4,FALSE)/10000,"")</f>
        <v/>
      </c>
      <c r="W1064" s="62" t="str">
        <f>IFERROR((O1064*V1064/U1064),"")</f>
        <v/>
      </c>
      <c r="X1064" s="62" t="str">
        <f>IFERROR((W1064*#REF!),"")</f>
        <v/>
      </c>
      <c r="Y1064" s="62" t="str">
        <f>IF(E1064&lt;&gt;"",IF(Q1064&lt;&gt;"",IFERROR((((X1064*(1+(Inflacion))^((DAYS360($D$4,Q1064))/360)))/((1+VLOOKUP($D$4,[1]TES!$B$8:$D$3002,3,TRUE))^((DAYS360($D$4,Q1064))/360))),""),"Fecha probable de Fallo"),"")</f>
        <v/>
      </c>
    </row>
    <row r="1065" spans="4:25" x14ac:dyDescent="0.2">
      <c r="D1065" s="62"/>
      <c r="O1065" s="62"/>
      <c r="T1065" s="62" t="str">
        <f>IF(G1065&lt;&gt;"",PROPER(TEXT(G1065,"YYYY")&amp;TEXT(G1065,"MMMM")),"")</f>
        <v/>
      </c>
      <c r="U1065" s="62" t="str">
        <f>IFERROR((VLOOKUP(T1065,[1]IPC!$C$12:$I$834,4,FALSE)/10000),"")</f>
        <v/>
      </c>
      <c r="V1065" s="62" t="str">
        <f>IF(E1065&lt;&gt;"",VLOOKUP($U$7,[1]IPC!$C$12:$I$834,4,FALSE)/10000,"")</f>
        <v/>
      </c>
      <c r="W1065" s="62" t="str">
        <f>IFERROR((O1065*V1065/U1065),"")</f>
        <v/>
      </c>
      <c r="X1065" s="62" t="str">
        <f>IFERROR((W1065*#REF!),"")</f>
        <v/>
      </c>
      <c r="Y1065" s="62" t="str">
        <f>IF(E1065&lt;&gt;"",IF(Q1065&lt;&gt;"",IFERROR((((X1065*(1+(Inflacion))^((DAYS360($D$4,Q1065))/360)))/((1+VLOOKUP($D$4,[1]TES!$B$8:$D$3002,3,TRUE))^((DAYS360($D$4,Q1065))/360))),""),"Fecha probable de Fallo"),"")</f>
        <v/>
      </c>
    </row>
    <row r="1066" spans="4:25" x14ac:dyDescent="0.2">
      <c r="D1066" s="62"/>
      <c r="O1066" s="62"/>
      <c r="T1066" s="62" t="str">
        <f>IF(G1066&lt;&gt;"",PROPER(TEXT(G1066,"YYYY")&amp;TEXT(G1066,"MMMM")),"")</f>
        <v/>
      </c>
      <c r="U1066" s="62" t="str">
        <f>IFERROR((VLOOKUP(T1066,[1]IPC!$C$12:$I$834,4,FALSE)/10000),"")</f>
        <v/>
      </c>
      <c r="V1066" s="62" t="str">
        <f>IF(E1066&lt;&gt;"",VLOOKUP($U$7,[1]IPC!$C$12:$I$834,4,FALSE)/10000,"")</f>
        <v/>
      </c>
      <c r="W1066" s="62" t="str">
        <f>IFERROR((O1066*V1066/U1066),"")</f>
        <v/>
      </c>
      <c r="X1066" s="62" t="str">
        <f>IFERROR((W1066*#REF!),"")</f>
        <v/>
      </c>
      <c r="Y1066" s="62" t="str">
        <f>IF(E1066&lt;&gt;"",IF(Q1066&lt;&gt;"",IFERROR((((X1066*(1+(Inflacion))^((DAYS360($D$4,Q1066))/360)))/((1+VLOOKUP($D$4,[1]TES!$B$8:$D$3002,3,TRUE))^((DAYS360($D$4,Q1066))/360))),""),"Fecha probable de Fallo"),"")</f>
        <v/>
      </c>
    </row>
    <row r="1067" spans="4:25" x14ac:dyDescent="0.2">
      <c r="D1067" s="62"/>
      <c r="O1067" s="62"/>
      <c r="T1067" s="62" t="str">
        <f>IF(G1067&lt;&gt;"",PROPER(TEXT(G1067,"YYYY")&amp;TEXT(G1067,"MMMM")),"")</f>
        <v/>
      </c>
      <c r="U1067" s="62" t="str">
        <f>IFERROR((VLOOKUP(T1067,[1]IPC!$C$12:$I$834,4,FALSE)/10000),"")</f>
        <v/>
      </c>
      <c r="V1067" s="62" t="str">
        <f>IF(E1067&lt;&gt;"",VLOOKUP($U$7,[1]IPC!$C$12:$I$834,4,FALSE)/10000,"")</f>
        <v/>
      </c>
      <c r="W1067" s="62" t="str">
        <f>IFERROR((O1067*V1067/U1067),"")</f>
        <v/>
      </c>
      <c r="X1067" s="62" t="str">
        <f>IFERROR((W1067*#REF!),"")</f>
        <v/>
      </c>
      <c r="Y1067" s="62" t="str">
        <f>IF(E1067&lt;&gt;"",IF(Q1067&lt;&gt;"",IFERROR((((X1067*(1+(Inflacion))^((DAYS360($D$4,Q1067))/360)))/((1+VLOOKUP($D$4,[1]TES!$B$8:$D$3002,3,TRUE))^((DAYS360($D$4,Q1067))/360))),""),"Fecha probable de Fallo"),"")</f>
        <v/>
      </c>
    </row>
    <row r="1068" spans="4:25" x14ac:dyDescent="0.2">
      <c r="D1068" s="62"/>
      <c r="O1068" s="62"/>
      <c r="T1068" s="62" t="str">
        <f>IF(G1068&lt;&gt;"",PROPER(TEXT(G1068,"YYYY")&amp;TEXT(G1068,"MMMM")),"")</f>
        <v/>
      </c>
      <c r="U1068" s="62" t="str">
        <f>IFERROR((VLOOKUP(T1068,[1]IPC!$C$12:$I$834,4,FALSE)/10000),"")</f>
        <v/>
      </c>
      <c r="V1068" s="62" t="str">
        <f>IF(E1068&lt;&gt;"",VLOOKUP($U$7,[1]IPC!$C$12:$I$834,4,FALSE)/10000,"")</f>
        <v/>
      </c>
      <c r="W1068" s="62" t="str">
        <f>IFERROR((O1068*V1068/U1068),"")</f>
        <v/>
      </c>
      <c r="X1068" s="62" t="str">
        <f>IFERROR((W1068*#REF!),"")</f>
        <v/>
      </c>
      <c r="Y1068" s="62" t="str">
        <f>IF(E1068&lt;&gt;"",IF(Q1068&lt;&gt;"",IFERROR((((X1068*(1+(Inflacion))^((DAYS360($D$4,Q1068))/360)))/((1+VLOOKUP($D$4,[1]TES!$B$8:$D$3002,3,TRUE))^((DAYS360($D$4,Q1068))/360))),""),"Fecha probable de Fallo"),"")</f>
        <v/>
      </c>
    </row>
    <row r="1069" spans="4:25" x14ac:dyDescent="0.2">
      <c r="D1069" s="62"/>
      <c r="O1069" s="62"/>
      <c r="T1069" s="62" t="str">
        <f>IF(G1069&lt;&gt;"",PROPER(TEXT(G1069,"YYYY")&amp;TEXT(G1069,"MMMM")),"")</f>
        <v/>
      </c>
      <c r="U1069" s="62" t="str">
        <f>IFERROR((VLOOKUP(T1069,[1]IPC!$C$12:$I$834,4,FALSE)/10000),"")</f>
        <v/>
      </c>
      <c r="V1069" s="62" t="str">
        <f>IF(E1069&lt;&gt;"",VLOOKUP($U$7,[1]IPC!$C$12:$I$834,4,FALSE)/10000,"")</f>
        <v/>
      </c>
      <c r="W1069" s="62" t="str">
        <f>IFERROR((O1069*V1069/U1069),"")</f>
        <v/>
      </c>
      <c r="X1069" s="62" t="str">
        <f>IFERROR((W1069*#REF!),"")</f>
        <v/>
      </c>
      <c r="Y1069" s="62" t="str">
        <f>IF(E1069&lt;&gt;"",IF(Q1069&lt;&gt;"",IFERROR((((X1069*(1+(Inflacion))^((DAYS360($D$4,Q1069))/360)))/((1+VLOOKUP($D$4,[1]TES!$B$8:$D$3002,3,TRUE))^((DAYS360($D$4,Q1069))/360))),""),"Fecha probable de Fallo"),"")</f>
        <v/>
      </c>
    </row>
    <row r="1070" spans="4:25" x14ac:dyDescent="0.2">
      <c r="D1070" s="62"/>
      <c r="O1070" s="62"/>
      <c r="T1070" s="62" t="str">
        <f>IF(G1070&lt;&gt;"",PROPER(TEXT(G1070,"YYYY")&amp;TEXT(G1070,"MMMM")),"")</f>
        <v/>
      </c>
      <c r="U1070" s="62" t="str">
        <f>IFERROR((VLOOKUP(T1070,[1]IPC!$C$12:$I$834,4,FALSE)/10000),"")</f>
        <v/>
      </c>
      <c r="V1070" s="62" t="str">
        <f>IF(E1070&lt;&gt;"",VLOOKUP($U$7,[1]IPC!$C$12:$I$834,4,FALSE)/10000,"")</f>
        <v/>
      </c>
      <c r="W1070" s="62" t="str">
        <f>IFERROR((O1070*V1070/U1070),"")</f>
        <v/>
      </c>
      <c r="X1070" s="62" t="str">
        <f>IFERROR((W1070*#REF!),"")</f>
        <v/>
      </c>
      <c r="Y1070" s="62" t="str">
        <f>IF(E1070&lt;&gt;"",IF(Q1070&lt;&gt;"",IFERROR((((X1070*(1+(Inflacion))^((DAYS360($D$4,Q1070))/360)))/((1+VLOOKUP($D$4,[1]TES!$B$8:$D$3002,3,TRUE))^((DAYS360($D$4,Q1070))/360))),""),"Fecha probable de Fallo"),"")</f>
        <v/>
      </c>
    </row>
    <row r="1071" spans="4:25" x14ac:dyDescent="0.2">
      <c r="D1071" s="62"/>
      <c r="O1071" s="62"/>
      <c r="T1071" s="62" t="str">
        <f>IF(G1071&lt;&gt;"",PROPER(TEXT(G1071,"YYYY")&amp;TEXT(G1071,"MMMM")),"")</f>
        <v/>
      </c>
      <c r="U1071" s="62" t="str">
        <f>IFERROR((VLOOKUP(T1071,[1]IPC!$C$12:$I$834,4,FALSE)/10000),"")</f>
        <v/>
      </c>
      <c r="V1071" s="62" t="str">
        <f>IF(E1071&lt;&gt;"",VLOOKUP($U$7,[1]IPC!$C$12:$I$834,4,FALSE)/10000,"")</f>
        <v/>
      </c>
      <c r="W1071" s="62" t="str">
        <f>IFERROR((O1071*V1071/U1071),"")</f>
        <v/>
      </c>
      <c r="X1071" s="62" t="str">
        <f>IFERROR((W1071*#REF!),"")</f>
        <v/>
      </c>
      <c r="Y1071" s="62" t="str">
        <f>IF(E1071&lt;&gt;"",IF(Q1071&lt;&gt;"",IFERROR((((X1071*(1+(Inflacion))^((DAYS360($D$4,Q1071))/360)))/((1+VLOOKUP($D$4,[1]TES!$B$8:$D$3002,3,TRUE))^((DAYS360($D$4,Q1071))/360))),""),"Fecha probable de Fallo"),"")</f>
        <v/>
      </c>
    </row>
    <row r="1072" spans="4:25" x14ac:dyDescent="0.2">
      <c r="D1072" s="62"/>
      <c r="O1072" s="62"/>
      <c r="T1072" s="62" t="str">
        <f>IF(G1072&lt;&gt;"",PROPER(TEXT(G1072,"YYYY")&amp;TEXT(G1072,"MMMM")),"")</f>
        <v/>
      </c>
      <c r="U1072" s="62" t="str">
        <f>IFERROR((VLOOKUP(T1072,[1]IPC!$C$12:$I$834,4,FALSE)/10000),"")</f>
        <v/>
      </c>
      <c r="V1072" s="62" t="str">
        <f>IF(E1072&lt;&gt;"",VLOOKUP($U$7,[1]IPC!$C$12:$I$834,4,FALSE)/10000,"")</f>
        <v/>
      </c>
      <c r="W1072" s="62" t="str">
        <f>IFERROR((O1072*V1072/U1072),"")</f>
        <v/>
      </c>
      <c r="X1072" s="62" t="str">
        <f>IFERROR((W1072*#REF!),"")</f>
        <v/>
      </c>
      <c r="Y1072" s="62" t="str">
        <f>IF(E1072&lt;&gt;"",IF(Q1072&lt;&gt;"",IFERROR((((X1072*(1+(Inflacion))^((DAYS360($D$4,Q1072))/360)))/((1+VLOOKUP($D$4,[1]TES!$B$8:$D$3002,3,TRUE))^((DAYS360($D$4,Q1072))/360))),""),"Fecha probable de Fallo"),"")</f>
        <v/>
      </c>
    </row>
    <row r="1073" spans="4:25" x14ac:dyDescent="0.2">
      <c r="D1073" s="62"/>
      <c r="O1073" s="62"/>
      <c r="T1073" s="62" t="str">
        <f>IF(G1073&lt;&gt;"",PROPER(TEXT(G1073,"YYYY")&amp;TEXT(G1073,"MMMM")),"")</f>
        <v/>
      </c>
      <c r="U1073" s="62" t="str">
        <f>IFERROR((VLOOKUP(T1073,[1]IPC!$C$12:$I$834,4,FALSE)/10000),"")</f>
        <v/>
      </c>
      <c r="V1073" s="62" t="str">
        <f>IF(E1073&lt;&gt;"",VLOOKUP($U$7,[1]IPC!$C$12:$I$834,4,FALSE)/10000,"")</f>
        <v/>
      </c>
      <c r="W1073" s="62" t="str">
        <f>IFERROR((O1073*V1073/U1073),"")</f>
        <v/>
      </c>
      <c r="X1073" s="62" t="str">
        <f>IFERROR((W1073*#REF!),"")</f>
        <v/>
      </c>
      <c r="Y1073" s="62" t="str">
        <f>IF(E1073&lt;&gt;"",IF(Q1073&lt;&gt;"",IFERROR((((X1073*(1+(Inflacion))^((DAYS360($D$4,Q1073))/360)))/((1+VLOOKUP($D$4,[1]TES!$B$8:$D$3002,3,TRUE))^((DAYS360($D$4,Q1073))/360))),""),"Fecha probable de Fallo"),"")</f>
        <v/>
      </c>
    </row>
    <row r="1074" spans="4:25" x14ac:dyDescent="0.2">
      <c r="D1074" s="62"/>
      <c r="O1074" s="62"/>
      <c r="T1074" s="62" t="str">
        <f>IF(G1074&lt;&gt;"",PROPER(TEXT(G1074,"YYYY")&amp;TEXT(G1074,"MMMM")),"")</f>
        <v/>
      </c>
      <c r="U1074" s="62" t="str">
        <f>IFERROR((VLOOKUP(T1074,[1]IPC!$C$12:$I$834,4,FALSE)/10000),"")</f>
        <v/>
      </c>
      <c r="V1074" s="62" t="str">
        <f>IF(E1074&lt;&gt;"",VLOOKUP($U$7,[1]IPC!$C$12:$I$834,4,FALSE)/10000,"")</f>
        <v/>
      </c>
      <c r="W1074" s="62" t="str">
        <f>IFERROR((O1074*V1074/U1074),"")</f>
        <v/>
      </c>
      <c r="X1074" s="62" t="str">
        <f>IFERROR((W1074*#REF!),"")</f>
        <v/>
      </c>
      <c r="Y1074" s="62" t="str">
        <f>IF(E1074&lt;&gt;"",IF(Q1074&lt;&gt;"",IFERROR((((X1074*(1+(Inflacion))^((DAYS360($D$4,Q1074))/360)))/((1+VLOOKUP($D$4,[1]TES!$B$8:$D$3002,3,TRUE))^((DAYS360($D$4,Q1074))/360))),""),"Fecha probable de Fallo"),"")</f>
        <v/>
      </c>
    </row>
    <row r="1075" spans="4:25" x14ac:dyDescent="0.2">
      <c r="D1075" s="62"/>
      <c r="O1075" s="62"/>
      <c r="T1075" s="62" t="str">
        <f>IF(G1075&lt;&gt;"",PROPER(TEXT(G1075,"YYYY")&amp;TEXT(G1075,"MMMM")),"")</f>
        <v/>
      </c>
      <c r="U1075" s="62" t="str">
        <f>IFERROR((VLOOKUP(T1075,[1]IPC!$C$12:$I$834,4,FALSE)/10000),"")</f>
        <v/>
      </c>
      <c r="V1075" s="62" t="str">
        <f>IF(E1075&lt;&gt;"",VLOOKUP($U$7,[1]IPC!$C$12:$I$834,4,FALSE)/10000,"")</f>
        <v/>
      </c>
      <c r="W1075" s="62" t="str">
        <f>IFERROR((O1075*V1075/U1075),"")</f>
        <v/>
      </c>
      <c r="X1075" s="62" t="str">
        <f>IFERROR((W1075*#REF!),"")</f>
        <v/>
      </c>
      <c r="Y1075" s="62" t="str">
        <f>IF(E1075&lt;&gt;"",IF(Q1075&lt;&gt;"",IFERROR((((X1075*(1+(Inflacion))^((DAYS360($D$4,Q1075))/360)))/((1+VLOOKUP($D$4,[1]TES!$B$8:$D$3002,3,TRUE))^((DAYS360($D$4,Q1075))/360))),""),"Fecha probable de Fallo"),"")</f>
        <v/>
      </c>
    </row>
    <row r="1076" spans="4:25" x14ac:dyDescent="0.2">
      <c r="D1076" s="62"/>
      <c r="O1076" s="62"/>
      <c r="T1076" s="62" t="str">
        <f>IF(G1076&lt;&gt;"",PROPER(TEXT(G1076,"YYYY")&amp;TEXT(G1076,"MMMM")),"")</f>
        <v/>
      </c>
      <c r="U1076" s="62" t="str">
        <f>IFERROR((VLOOKUP(T1076,[1]IPC!$C$12:$I$834,4,FALSE)/10000),"")</f>
        <v/>
      </c>
      <c r="V1076" s="62" t="str">
        <f>IF(E1076&lt;&gt;"",VLOOKUP($U$7,[1]IPC!$C$12:$I$834,4,FALSE)/10000,"")</f>
        <v/>
      </c>
      <c r="W1076" s="62" t="str">
        <f>IFERROR((O1076*V1076/U1076),"")</f>
        <v/>
      </c>
      <c r="X1076" s="62" t="str">
        <f>IFERROR((W1076*#REF!),"")</f>
        <v/>
      </c>
      <c r="Y1076" s="62" t="str">
        <f>IF(E1076&lt;&gt;"",IF(Q1076&lt;&gt;"",IFERROR((((X1076*(1+(Inflacion))^((DAYS360($D$4,Q1076))/360)))/((1+VLOOKUP($D$4,[1]TES!$B$8:$D$3002,3,TRUE))^((DAYS360($D$4,Q1076))/360))),""),"Fecha probable de Fallo"),"")</f>
        <v/>
      </c>
    </row>
    <row r="1077" spans="4:25" x14ac:dyDescent="0.2">
      <c r="D1077" s="62"/>
      <c r="O1077" s="62"/>
      <c r="T1077" s="62" t="str">
        <f>IF(G1077&lt;&gt;"",PROPER(TEXT(G1077,"YYYY")&amp;TEXT(G1077,"MMMM")),"")</f>
        <v/>
      </c>
      <c r="U1077" s="62" t="str">
        <f>IFERROR((VLOOKUP(T1077,[1]IPC!$C$12:$I$834,4,FALSE)/10000),"")</f>
        <v/>
      </c>
      <c r="V1077" s="62" t="str">
        <f>IF(E1077&lt;&gt;"",VLOOKUP($U$7,[1]IPC!$C$12:$I$834,4,FALSE)/10000,"")</f>
        <v/>
      </c>
      <c r="W1077" s="62" t="str">
        <f>IFERROR((O1077*V1077/U1077),"")</f>
        <v/>
      </c>
      <c r="X1077" s="62" t="str">
        <f>IFERROR((W1077*#REF!),"")</f>
        <v/>
      </c>
      <c r="Y1077" s="62" t="str">
        <f>IF(E1077&lt;&gt;"",IF(Q1077&lt;&gt;"",IFERROR((((X1077*(1+(Inflacion))^((DAYS360($D$4,Q1077))/360)))/((1+VLOOKUP($D$4,[1]TES!$B$8:$D$3002,3,TRUE))^((DAYS360($D$4,Q1077))/360))),""),"Fecha probable de Fallo"),"")</f>
        <v/>
      </c>
    </row>
    <row r="1078" spans="4:25" x14ac:dyDescent="0.2">
      <c r="D1078" s="62"/>
      <c r="O1078" s="62"/>
      <c r="T1078" s="62" t="str">
        <f>IF(G1078&lt;&gt;"",PROPER(TEXT(G1078,"YYYY")&amp;TEXT(G1078,"MMMM")),"")</f>
        <v/>
      </c>
      <c r="U1078" s="62" t="str">
        <f>IFERROR((VLOOKUP(T1078,[1]IPC!$C$12:$I$834,4,FALSE)/10000),"")</f>
        <v/>
      </c>
      <c r="V1078" s="62" t="str">
        <f>IF(E1078&lt;&gt;"",VLOOKUP($U$7,[1]IPC!$C$12:$I$834,4,FALSE)/10000,"")</f>
        <v/>
      </c>
      <c r="W1078" s="62" t="str">
        <f>IFERROR((O1078*V1078/U1078),"")</f>
        <v/>
      </c>
      <c r="X1078" s="62" t="str">
        <f>IFERROR((W1078*#REF!),"")</f>
        <v/>
      </c>
      <c r="Y1078" s="62" t="str">
        <f>IF(E1078&lt;&gt;"",IF(Q1078&lt;&gt;"",IFERROR((((X1078*(1+(Inflacion))^((DAYS360($D$4,Q1078))/360)))/((1+VLOOKUP($D$4,[1]TES!$B$8:$D$3002,3,TRUE))^((DAYS360($D$4,Q1078))/360))),""),"Fecha probable de Fallo"),"")</f>
        <v/>
      </c>
    </row>
    <row r="1079" spans="4:25" x14ac:dyDescent="0.2">
      <c r="D1079" s="62"/>
      <c r="O1079" s="62"/>
      <c r="T1079" s="62" t="str">
        <f>IF(G1079&lt;&gt;"",PROPER(TEXT(G1079,"YYYY")&amp;TEXT(G1079,"MMMM")),"")</f>
        <v/>
      </c>
      <c r="U1079" s="62" t="str">
        <f>IFERROR((VLOOKUP(T1079,[1]IPC!$C$12:$I$834,4,FALSE)/10000),"")</f>
        <v/>
      </c>
      <c r="V1079" s="62" t="str">
        <f>IF(E1079&lt;&gt;"",VLOOKUP($U$7,[1]IPC!$C$12:$I$834,4,FALSE)/10000,"")</f>
        <v/>
      </c>
      <c r="W1079" s="62" t="str">
        <f>IFERROR((O1079*V1079/U1079),"")</f>
        <v/>
      </c>
      <c r="X1079" s="62" t="str">
        <f>IFERROR((W1079*#REF!),"")</f>
        <v/>
      </c>
      <c r="Y1079" s="62" t="str">
        <f>IF(E1079&lt;&gt;"",IF(Q1079&lt;&gt;"",IFERROR((((X1079*(1+(Inflacion))^((DAYS360($D$4,Q1079))/360)))/((1+VLOOKUP($D$4,[1]TES!$B$8:$D$3002,3,TRUE))^((DAYS360($D$4,Q1079))/360))),""),"Fecha probable de Fallo"),"")</f>
        <v/>
      </c>
    </row>
    <row r="1080" spans="4:25" x14ac:dyDescent="0.2">
      <c r="D1080" s="62"/>
      <c r="O1080" s="62"/>
      <c r="T1080" s="62" t="str">
        <f>IF(G1080&lt;&gt;"",PROPER(TEXT(G1080,"YYYY")&amp;TEXT(G1080,"MMMM")),"")</f>
        <v/>
      </c>
      <c r="U1080" s="62" t="str">
        <f>IFERROR((VLOOKUP(T1080,[1]IPC!$C$12:$I$834,4,FALSE)/10000),"")</f>
        <v/>
      </c>
      <c r="V1080" s="62" t="str">
        <f>IF(E1080&lt;&gt;"",VLOOKUP($U$7,[1]IPC!$C$12:$I$834,4,FALSE)/10000,"")</f>
        <v/>
      </c>
      <c r="W1080" s="62" t="str">
        <f>IFERROR((O1080*V1080/U1080),"")</f>
        <v/>
      </c>
      <c r="X1080" s="62" t="str">
        <f>IFERROR((W1080*#REF!),"")</f>
        <v/>
      </c>
      <c r="Y1080" s="62" t="str">
        <f>IF(E1080&lt;&gt;"",IF(Q1080&lt;&gt;"",IFERROR((((X1080*(1+(Inflacion))^((DAYS360($D$4,Q1080))/360)))/((1+VLOOKUP($D$4,[1]TES!$B$8:$D$3002,3,TRUE))^((DAYS360($D$4,Q1080))/360))),""),"Fecha probable de Fallo"),"")</f>
        <v/>
      </c>
    </row>
    <row r="1081" spans="4:25" x14ac:dyDescent="0.2">
      <c r="D1081" s="62"/>
      <c r="O1081" s="62"/>
      <c r="T1081" s="62" t="str">
        <f>IF(G1081&lt;&gt;"",PROPER(TEXT(G1081,"YYYY")&amp;TEXT(G1081,"MMMM")),"")</f>
        <v/>
      </c>
      <c r="U1081" s="62" t="str">
        <f>IFERROR((VLOOKUP(T1081,[1]IPC!$C$12:$I$834,4,FALSE)/10000),"")</f>
        <v/>
      </c>
      <c r="V1081" s="62" t="str">
        <f>IF(E1081&lt;&gt;"",VLOOKUP($U$7,[1]IPC!$C$12:$I$834,4,FALSE)/10000,"")</f>
        <v/>
      </c>
      <c r="W1081" s="62" t="str">
        <f>IFERROR((O1081*V1081/U1081),"")</f>
        <v/>
      </c>
      <c r="X1081" s="62" t="str">
        <f>IFERROR((W1081*#REF!),"")</f>
        <v/>
      </c>
      <c r="Y1081" s="62" t="str">
        <f>IF(E1081&lt;&gt;"",IF(Q1081&lt;&gt;"",IFERROR((((X1081*(1+(Inflacion))^((DAYS360($D$4,Q1081))/360)))/((1+VLOOKUP($D$4,[1]TES!$B$8:$D$3002,3,TRUE))^((DAYS360($D$4,Q1081))/360))),""),"Fecha probable de Fallo"),"")</f>
        <v/>
      </c>
    </row>
    <row r="1082" spans="4:25" x14ac:dyDescent="0.2">
      <c r="D1082" s="62"/>
      <c r="O1082" s="62"/>
      <c r="T1082" s="62" t="str">
        <f>IF(G1082&lt;&gt;"",PROPER(TEXT(G1082,"YYYY")&amp;TEXT(G1082,"MMMM")),"")</f>
        <v/>
      </c>
      <c r="U1082" s="62" t="str">
        <f>IFERROR((VLOOKUP(T1082,[1]IPC!$C$12:$I$834,4,FALSE)/10000),"")</f>
        <v/>
      </c>
      <c r="V1082" s="62" t="str">
        <f>IF(E1082&lt;&gt;"",VLOOKUP($U$7,[1]IPC!$C$12:$I$834,4,FALSE)/10000,"")</f>
        <v/>
      </c>
      <c r="W1082" s="62" t="str">
        <f>IFERROR((O1082*V1082/U1082),"")</f>
        <v/>
      </c>
      <c r="X1082" s="62" t="str">
        <f>IFERROR((W1082*#REF!),"")</f>
        <v/>
      </c>
      <c r="Y1082" s="62" t="str">
        <f>IF(E1082&lt;&gt;"",IF(Q1082&lt;&gt;"",IFERROR((((X1082*(1+(Inflacion))^((DAYS360($D$4,Q1082))/360)))/((1+VLOOKUP($D$4,[1]TES!$B$8:$D$3002,3,TRUE))^((DAYS360($D$4,Q1082))/360))),""),"Fecha probable de Fallo"),"")</f>
        <v/>
      </c>
    </row>
    <row r="1083" spans="4:25" x14ac:dyDescent="0.2">
      <c r="D1083" s="62"/>
      <c r="O1083" s="62"/>
      <c r="T1083" s="62" t="str">
        <f>IF(G1083&lt;&gt;"",PROPER(TEXT(G1083,"YYYY")&amp;TEXT(G1083,"MMMM")),"")</f>
        <v/>
      </c>
      <c r="U1083" s="62" t="str">
        <f>IFERROR((VLOOKUP(T1083,[1]IPC!$C$12:$I$834,4,FALSE)/10000),"")</f>
        <v/>
      </c>
      <c r="V1083" s="62" t="str">
        <f>IF(E1083&lt;&gt;"",VLOOKUP($U$7,[1]IPC!$C$12:$I$834,4,FALSE)/10000,"")</f>
        <v/>
      </c>
      <c r="W1083" s="62" t="str">
        <f>IFERROR((O1083*V1083/U1083),"")</f>
        <v/>
      </c>
      <c r="X1083" s="62" t="str">
        <f>IFERROR((W1083*#REF!),"")</f>
        <v/>
      </c>
      <c r="Y1083" s="62" t="str">
        <f>IF(E1083&lt;&gt;"",IF(Q1083&lt;&gt;"",IFERROR((((X1083*(1+(Inflacion))^((DAYS360($D$4,Q1083))/360)))/((1+VLOOKUP($D$4,[1]TES!$B$8:$D$3002,3,TRUE))^((DAYS360($D$4,Q1083))/360))),""),"Fecha probable de Fallo"),"")</f>
        <v/>
      </c>
    </row>
    <row r="1084" spans="4:25" x14ac:dyDescent="0.2">
      <c r="D1084" s="62"/>
      <c r="O1084" s="62"/>
      <c r="T1084" s="62" t="str">
        <f>IF(G1084&lt;&gt;"",PROPER(TEXT(G1084,"YYYY")&amp;TEXT(G1084,"MMMM")),"")</f>
        <v/>
      </c>
      <c r="U1084" s="62" t="str">
        <f>IFERROR((VLOOKUP(T1084,[1]IPC!$C$12:$I$834,4,FALSE)/10000),"")</f>
        <v/>
      </c>
      <c r="V1084" s="62" t="str">
        <f>IF(E1084&lt;&gt;"",VLOOKUP($U$7,[1]IPC!$C$12:$I$834,4,FALSE)/10000,"")</f>
        <v/>
      </c>
      <c r="W1084" s="62" t="str">
        <f>IFERROR((O1084*V1084/U1084),"")</f>
        <v/>
      </c>
      <c r="X1084" s="62" t="str">
        <f>IFERROR((W1084*#REF!),"")</f>
        <v/>
      </c>
      <c r="Y1084" s="62" t="str">
        <f>IF(E1084&lt;&gt;"",IF(Q1084&lt;&gt;"",IFERROR((((X1084*(1+(Inflacion))^((DAYS360($D$4,Q1084))/360)))/((1+VLOOKUP($D$4,[1]TES!$B$8:$D$3002,3,TRUE))^((DAYS360($D$4,Q1084))/360))),""),"Fecha probable de Fallo"),"")</f>
        <v/>
      </c>
    </row>
    <row r="1085" spans="4:25" x14ac:dyDescent="0.2">
      <c r="D1085" s="62"/>
      <c r="O1085" s="62"/>
      <c r="T1085" s="62" t="str">
        <f>IF(G1085&lt;&gt;"",PROPER(TEXT(G1085,"YYYY")&amp;TEXT(G1085,"MMMM")),"")</f>
        <v/>
      </c>
      <c r="U1085" s="62" t="str">
        <f>IFERROR((VLOOKUP(T1085,[1]IPC!$C$12:$I$834,4,FALSE)/10000),"")</f>
        <v/>
      </c>
      <c r="V1085" s="62" t="str">
        <f>IF(E1085&lt;&gt;"",VLOOKUP($U$7,[1]IPC!$C$12:$I$834,4,FALSE)/10000,"")</f>
        <v/>
      </c>
      <c r="W1085" s="62" t="str">
        <f>IFERROR((O1085*V1085/U1085),"")</f>
        <v/>
      </c>
      <c r="X1085" s="62" t="str">
        <f>IFERROR((W1085*#REF!),"")</f>
        <v/>
      </c>
      <c r="Y1085" s="62" t="str">
        <f>IF(E1085&lt;&gt;"",IF(Q1085&lt;&gt;"",IFERROR((((X1085*(1+(Inflacion))^((DAYS360($D$4,Q1085))/360)))/((1+VLOOKUP($D$4,[1]TES!$B$8:$D$3002,3,TRUE))^((DAYS360($D$4,Q1085))/360))),""),"Fecha probable de Fallo"),"")</f>
        <v/>
      </c>
    </row>
    <row r="1086" spans="4:25" x14ac:dyDescent="0.2">
      <c r="D1086" s="62"/>
      <c r="O1086" s="62"/>
      <c r="T1086" s="62" t="str">
        <f>IF(G1086&lt;&gt;"",PROPER(TEXT(G1086,"YYYY")&amp;TEXT(G1086,"MMMM")),"")</f>
        <v/>
      </c>
      <c r="U1086" s="62" t="str">
        <f>IFERROR((VLOOKUP(T1086,[1]IPC!$C$12:$I$834,4,FALSE)/10000),"")</f>
        <v/>
      </c>
      <c r="V1086" s="62" t="str">
        <f>IF(E1086&lt;&gt;"",VLOOKUP($U$7,[1]IPC!$C$12:$I$834,4,FALSE)/10000,"")</f>
        <v/>
      </c>
      <c r="W1086" s="62" t="str">
        <f>IFERROR((O1086*V1086/U1086),"")</f>
        <v/>
      </c>
      <c r="X1086" s="62" t="str">
        <f>IFERROR((W1086*#REF!),"")</f>
        <v/>
      </c>
      <c r="Y1086" s="62" t="str">
        <f>IF(E1086&lt;&gt;"",IF(Q1086&lt;&gt;"",IFERROR((((X1086*(1+(Inflacion))^((DAYS360($D$4,Q1086))/360)))/((1+VLOOKUP($D$4,[1]TES!$B$8:$D$3002,3,TRUE))^((DAYS360($D$4,Q1086))/360))),""),"Fecha probable de Fallo"),"")</f>
        <v/>
      </c>
    </row>
    <row r="1087" spans="4:25" x14ac:dyDescent="0.2">
      <c r="D1087" s="62"/>
      <c r="O1087" s="62"/>
      <c r="T1087" s="62" t="str">
        <f>IF(G1087&lt;&gt;"",PROPER(TEXT(G1087,"YYYY")&amp;TEXT(G1087,"MMMM")),"")</f>
        <v/>
      </c>
      <c r="U1087" s="62" t="str">
        <f>IFERROR((VLOOKUP(T1087,[1]IPC!$C$12:$I$834,4,FALSE)/10000),"")</f>
        <v/>
      </c>
      <c r="V1087" s="62" t="str">
        <f>IF(E1087&lt;&gt;"",VLOOKUP($U$7,[1]IPC!$C$12:$I$834,4,FALSE)/10000,"")</f>
        <v/>
      </c>
      <c r="W1087" s="62" t="str">
        <f>IFERROR((O1087*V1087/U1087),"")</f>
        <v/>
      </c>
      <c r="X1087" s="62" t="str">
        <f>IFERROR((W1087*#REF!),"")</f>
        <v/>
      </c>
      <c r="Y1087" s="62" t="str">
        <f>IF(E1087&lt;&gt;"",IF(Q1087&lt;&gt;"",IFERROR((((X1087*(1+(Inflacion))^((DAYS360($D$4,Q1087))/360)))/((1+VLOOKUP($D$4,[1]TES!$B$8:$D$3002,3,TRUE))^((DAYS360($D$4,Q1087))/360))),""),"Fecha probable de Fallo"),"")</f>
        <v/>
      </c>
    </row>
    <row r="1088" spans="4:25" x14ac:dyDescent="0.2">
      <c r="D1088" s="62"/>
      <c r="O1088" s="62"/>
      <c r="T1088" s="62" t="str">
        <f>IF(G1088&lt;&gt;"",PROPER(TEXT(G1088,"YYYY")&amp;TEXT(G1088,"MMMM")),"")</f>
        <v/>
      </c>
      <c r="U1088" s="62" t="str">
        <f>IFERROR((VLOOKUP(T1088,[1]IPC!$C$12:$I$834,4,FALSE)/10000),"")</f>
        <v/>
      </c>
      <c r="V1088" s="62" t="str">
        <f>IF(E1088&lt;&gt;"",VLOOKUP($U$7,[1]IPC!$C$12:$I$834,4,FALSE)/10000,"")</f>
        <v/>
      </c>
      <c r="W1088" s="62" t="str">
        <f>IFERROR((O1088*V1088/U1088),"")</f>
        <v/>
      </c>
      <c r="X1088" s="62" t="str">
        <f>IFERROR((W1088*#REF!),"")</f>
        <v/>
      </c>
      <c r="Y1088" s="62" t="str">
        <f>IF(E1088&lt;&gt;"",IF(Q1088&lt;&gt;"",IFERROR((((X1088*(1+(Inflacion))^((DAYS360($D$4,Q1088))/360)))/((1+VLOOKUP($D$4,[1]TES!$B$8:$D$3002,3,TRUE))^((DAYS360($D$4,Q1088))/360))),""),"Fecha probable de Fallo"),"")</f>
        <v/>
      </c>
    </row>
    <row r="1089" spans="4:25" x14ac:dyDescent="0.2">
      <c r="D1089" s="62"/>
      <c r="O1089" s="62"/>
      <c r="T1089" s="62" t="str">
        <f>IF(G1089&lt;&gt;"",PROPER(TEXT(G1089,"YYYY")&amp;TEXT(G1089,"MMMM")),"")</f>
        <v/>
      </c>
      <c r="U1089" s="62" t="str">
        <f>IFERROR((VLOOKUP(T1089,[1]IPC!$C$12:$I$834,4,FALSE)/10000),"")</f>
        <v/>
      </c>
      <c r="V1089" s="62" t="str">
        <f>IF(E1089&lt;&gt;"",VLOOKUP($U$7,[1]IPC!$C$12:$I$834,4,FALSE)/10000,"")</f>
        <v/>
      </c>
      <c r="W1089" s="62" t="str">
        <f>IFERROR((O1089*V1089/U1089),"")</f>
        <v/>
      </c>
      <c r="X1089" s="62" t="str">
        <f>IFERROR((W1089*#REF!),"")</f>
        <v/>
      </c>
      <c r="Y1089" s="62" t="str">
        <f>IF(E1089&lt;&gt;"",IF(Q1089&lt;&gt;"",IFERROR((((X1089*(1+(Inflacion))^((DAYS360($D$4,Q1089))/360)))/((1+VLOOKUP($D$4,[1]TES!$B$8:$D$3002,3,TRUE))^((DAYS360($D$4,Q1089))/360))),""),"Fecha probable de Fallo"),"")</f>
        <v/>
      </c>
    </row>
    <row r="1090" spans="4:25" x14ac:dyDescent="0.2">
      <c r="D1090" s="62"/>
      <c r="O1090" s="62"/>
      <c r="T1090" s="62" t="str">
        <f>IF(G1090&lt;&gt;"",PROPER(TEXT(G1090,"YYYY")&amp;TEXT(G1090,"MMMM")),"")</f>
        <v/>
      </c>
      <c r="U1090" s="62" t="str">
        <f>IFERROR((VLOOKUP(T1090,[1]IPC!$C$12:$I$834,4,FALSE)/10000),"")</f>
        <v/>
      </c>
      <c r="V1090" s="62" t="str">
        <f>IF(E1090&lt;&gt;"",VLOOKUP($U$7,[1]IPC!$C$12:$I$834,4,FALSE)/10000,"")</f>
        <v/>
      </c>
      <c r="W1090" s="62" t="str">
        <f>IFERROR((O1090*V1090/U1090),"")</f>
        <v/>
      </c>
      <c r="X1090" s="62" t="str">
        <f>IFERROR((W1090*#REF!),"")</f>
        <v/>
      </c>
      <c r="Y1090" s="62" t="str">
        <f>IF(E1090&lt;&gt;"",IF(Q1090&lt;&gt;"",IFERROR((((X1090*(1+(Inflacion))^((DAYS360($D$4,Q1090))/360)))/((1+VLOOKUP($D$4,[1]TES!$B$8:$D$3002,3,TRUE))^((DAYS360($D$4,Q1090))/360))),""),"Fecha probable de Fallo"),"")</f>
        <v/>
      </c>
    </row>
    <row r="1091" spans="4:25" x14ac:dyDescent="0.2">
      <c r="D1091" s="62"/>
      <c r="O1091" s="62"/>
      <c r="T1091" s="62" t="str">
        <f>IF(G1091&lt;&gt;"",PROPER(TEXT(G1091,"YYYY")&amp;TEXT(G1091,"MMMM")),"")</f>
        <v/>
      </c>
      <c r="U1091" s="62" t="str">
        <f>IFERROR((VLOOKUP(T1091,[1]IPC!$C$12:$I$834,4,FALSE)/10000),"")</f>
        <v/>
      </c>
      <c r="V1091" s="62" t="str">
        <f>IF(E1091&lt;&gt;"",VLOOKUP($U$7,[1]IPC!$C$12:$I$834,4,FALSE)/10000,"")</f>
        <v/>
      </c>
      <c r="W1091" s="62" t="str">
        <f>IFERROR((O1091*V1091/U1091),"")</f>
        <v/>
      </c>
      <c r="X1091" s="62" t="str">
        <f>IFERROR((W1091*#REF!),"")</f>
        <v/>
      </c>
      <c r="Y1091" s="62" t="str">
        <f>IF(E1091&lt;&gt;"",IF(Q1091&lt;&gt;"",IFERROR((((X1091*(1+(Inflacion))^((DAYS360($D$4,Q1091))/360)))/((1+VLOOKUP($D$4,[1]TES!$B$8:$D$3002,3,TRUE))^((DAYS360($D$4,Q1091))/360))),""),"Fecha probable de Fallo"),"")</f>
        <v/>
      </c>
    </row>
    <row r="1092" spans="4:25" x14ac:dyDescent="0.2">
      <c r="D1092" s="62"/>
      <c r="O1092" s="62"/>
      <c r="T1092" s="62" t="str">
        <f>IF(G1092&lt;&gt;"",PROPER(TEXT(G1092,"YYYY")&amp;TEXT(G1092,"MMMM")),"")</f>
        <v/>
      </c>
      <c r="U1092" s="62" t="str">
        <f>IFERROR((VLOOKUP(T1092,[1]IPC!$C$12:$I$834,4,FALSE)/10000),"")</f>
        <v/>
      </c>
      <c r="V1092" s="62" t="str">
        <f>IF(E1092&lt;&gt;"",VLOOKUP($U$7,[1]IPC!$C$12:$I$834,4,FALSE)/10000,"")</f>
        <v/>
      </c>
      <c r="W1092" s="62" t="str">
        <f>IFERROR((O1092*V1092/U1092),"")</f>
        <v/>
      </c>
      <c r="X1092" s="62" t="str">
        <f>IFERROR((W1092*#REF!),"")</f>
        <v/>
      </c>
      <c r="Y1092" s="62" t="str">
        <f>IF(E1092&lt;&gt;"",IF(Q1092&lt;&gt;"",IFERROR((((X1092*(1+(Inflacion))^((DAYS360($D$4,Q1092))/360)))/((1+VLOOKUP($D$4,[1]TES!$B$8:$D$3002,3,TRUE))^((DAYS360($D$4,Q1092))/360))),""),"Fecha probable de Fallo"),"")</f>
        <v/>
      </c>
    </row>
    <row r="1093" spans="4:25" x14ac:dyDescent="0.2">
      <c r="D1093" s="62"/>
      <c r="O1093" s="62"/>
      <c r="T1093" s="62" t="str">
        <f>IF(G1093&lt;&gt;"",PROPER(TEXT(G1093,"YYYY")&amp;TEXT(G1093,"MMMM")),"")</f>
        <v/>
      </c>
      <c r="U1093" s="62" t="str">
        <f>IFERROR((VLOOKUP(T1093,[1]IPC!$C$12:$I$834,4,FALSE)/10000),"")</f>
        <v/>
      </c>
      <c r="V1093" s="62" t="str">
        <f>IF(E1093&lt;&gt;"",VLOOKUP($U$7,[1]IPC!$C$12:$I$834,4,FALSE)/10000,"")</f>
        <v/>
      </c>
      <c r="W1093" s="62" t="str">
        <f>IFERROR((O1093*V1093/U1093),"")</f>
        <v/>
      </c>
      <c r="X1093" s="62" t="str">
        <f>IFERROR((W1093*#REF!),"")</f>
        <v/>
      </c>
      <c r="Y1093" s="62" t="str">
        <f>IF(E1093&lt;&gt;"",IF(Q1093&lt;&gt;"",IFERROR((((X1093*(1+(Inflacion))^((DAYS360($D$4,Q1093))/360)))/((1+VLOOKUP($D$4,[1]TES!$B$8:$D$3002,3,TRUE))^((DAYS360($D$4,Q1093))/360))),""),"Fecha probable de Fallo"),"")</f>
        <v/>
      </c>
    </row>
    <row r="1094" spans="4:25" x14ac:dyDescent="0.2">
      <c r="D1094" s="62"/>
      <c r="O1094" s="62"/>
      <c r="T1094" s="62" t="str">
        <f>IF(G1094&lt;&gt;"",PROPER(TEXT(G1094,"YYYY")&amp;TEXT(G1094,"MMMM")),"")</f>
        <v/>
      </c>
      <c r="U1094" s="62" t="str">
        <f>IFERROR((VLOOKUP(T1094,[1]IPC!$C$12:$I$834,4,FALSE)/10000),"")</f>
        <v/>
      </c>
      <c r="V1094" s="62" t="str">
        <f>IF(E1094&lt;&gt;"",VLOOKUP($U$7,[1]IPC!$C$12:$I$834,4,FALSE)/10000,"")</f>
        <v/>
      </c>
      <c r="W1094" s="62" t="str">
        <f>IFERROR((O1094*V1094/U1094),"")</f>
        <v/>
      </c>
      <c r="X1094" s="62" t="str">
        <f>IFERROR((W1094*#REF!),"")</f>
        <v/>
      </c>
      <c r="Y1094" s="62" t="str">
        <f>IF(E1094&lt;&gt;"",IF(Q1094&lt;&gt;"",IFERROR((((X1094*(1+(Inflacion))^((DAYS360($D$4,Q1094))/360)))/((1+VLOOKUP($D$4,[1]TES!$B$8:$D$3002,3,TRUE))^((DAYS360($D$4,Q1094))/360))),""),"Fecha probable de Fallo"),"")</f>
        <v/>
      </c>
    </row>
    <row r="1095" spans="4:25" x14ac:dyDescent="0.2">
      <c r="D1095" s="62"/>
      <c r="O1095" s="62"/>
      <c r="T1095" s="62" t="str">
        <f>IF(G1095&lt;&gt;"",PROPER(TEXT(G1095,"YYYY")&amp;TEXT(G1095,"MMMM")),"")</f>
        <v/>
      </c>
      <c r="U1095" s="62" t="str">
        <f>IFERROR((VLOOKUP(T1095,[1]IPC!$C$12:$I$834,4,FALSE)/10000),"")</f>
        <v/>
      </c>
      <c r="V1095" s="62" t="str">
        <f>IF(E1095&lt;&gt;"",VLOOKUP($U$7,[1]IPC!$C$12:$I$834,4,FALSE)/10000,"")</f>
        <v/>
      </c>
      <c r="W1095" s="62" t="str">
        <f>IFERROR((O1095*V1095/U1095),"")</f>
        <v/>
      </c>
      <c r="X1095" s="62" t="str">
        <f>IFERROR((W1095*#REF!),"")</f>
        <v/>
      </c>
      <c r="Y1095" s="62" t="str">
        <f>IF(E1095&lt;&gt;"",IF(Q1095&lt;&gt;"",IFERROR((((X1095*(1+(Inflacion))^((DAYS360($D$4,Q1095))/360)))/((1+VLOOKUP($D$4,[1]TES!$B$8:$D$3002,3,TRUE))^((DAYS360($D$4,Q1095))/360))),""),"Fecha probable de Fallo"),"")</f>
        <v/>
      </c>
    </row>
    <row r="1096" spans="4:25" x14ac:dyDescent="0.2">
      <c r="D1096" s="62"/>
      <c r="O1096" s="62"/>
      <c r="T1096" s="62" t="str">
        <f>IF(G1096&lt;&gt;"",PROPER(TEXT(G1096,"YYYY")&amp;TEXT(G1096,"MMMM")),"")</f>
        <v/>
      </c>
      <c r="U1096" s="62" t="str">
        <f>IFERROR((VLOOKUP(T1096,[1]IPC!$C$12:$I$834,4,FALSE)/10000),"")</f>
        <v/>
      </c>
      <c r="V1096" s="62" t="str">
        <f>IF(E1096&lt;&gt;"",VLOOKUP($U$7,[1]IPC!$C$12:$I$834,4,FALSE)/10000,"")</f>
        <v/>
      </c>
      <c r="W1096" s="62" t="str">
        <f>IFERROR((O1096*V1096/U1096),"")</f>
        <v/>
      </c>
      <c r="X1096" s="62" t="str">
        <f>IFERROR((W1096*#REF!),"")</f>
        <v/>
      </c>
      <c r="Y1096" s="62" t="str">
        <f>IF(E1096&lt;&gt;"",IF(Q1096&lt;&gt;"",IFERROR((((X1096*(1+(Inflacion))^((DAYS360($D$4,Q1096))/360)))/((1+VLOOKUP($D$4,[1]TES!$B$8:$D$3002,3,TRUE))^((DAYS360($D$4,Q1096))/360))),""),"Fecha probable de Fallo"),"")</f>
        <v/>
      </c>
    </row>
    <row r="1097" spans="4:25" x14ac:dyDescent="0.2">
      <c r="D1097" s="62"/>
      <c r="O1097" s="62"/>
      <c r="T1097" s="62" t="str">
        <f>IF(G1097&lt;&gt;"",PROPER(TEXT(G1097,"YYYY")&amp;TEXT(G1097,"MMMM")),"")</f>
        <v/>
      </c>
      <c r="U1097" s="62" t="str">
        <f>IFERROR((VLOOKUP(T1097,[1]IPC!$C$12:$I$834,4,FALSE)/10000),"")</f>
        <v/>
      </c>
      <c r="V1097" s="62" t="str">
        <f>IF(E1097&lt;&gt;"",VLOOKUP($U$7,[1]IPC!$C$12:$I$834,4,FALSE)/10000,"")</f>
        <v/>
      </c>
      <c r="W1097" s="62" t="str">
        <f>IFERROR((O1097*V1097/U1097),"")</f>
        <v/>
      </c>
      <c r="X1097" s="62" t="str">
        <f>IFERROR((W1097*#REF!),"")</f>
        <v/>
      </c>
      <c r="Y1097" s="62" t="str">
        <f>IF(E1097&lt;&gt;"",IF(Q1097&lt;&gt;"",IFERROR((((X1097*(1+(Inflacion))^((DAYS360($D$4,Q1097))/360)))/((1+VLOOKUP($D$4,[1]TES!$B$8:$D$3002,3,TRUE))^((DAYS360($D$4,Q1097))/360))),""),"Fecha probable de Fallo"),"")</f>
        <v/>
      </c>
    </row>
    <row r="1098" spans="4:25" x14ac:dyDescent="0.2">
      <c r="D1098" s="62"/>
      <c r="O1098" s="62"/>
      <c r="T1098" s="62" t="str">
        <f>IF(G1098&lt;&gt;"",PROPER(TEXT(G1098,"YYYY")&amp;TEXT(G1098,"MMMM")),"")</f>
        <v/>
      </c>
      <c r="U1098" s="62" t="str">
        <f>IFERROR((VLOOKUP(T1098,[1]IPC!$C$12:$I$834,4,FALSE)/10000),"")</f>
        <v/>
      </c>
      <c r="V1098" s="62" t="str">
        <f>IF(E1098&lt;&gt;"",VLOOKUP($U$7,[1]IPC!$C$12:$I$834,4,FALSE)/10000,"")</f>
        <v/>
      </c>
      <c r="W1098" s="62" t="str">
        <f>IFERROR((O1098*V1098/U1098),"")</f>
        <v/>
      </c>
      <c r="X1098" s="62" t="str">
        <f>IFERROR((W1098*#REF!),"")</f>
        <v/>
      </c>
      <c r="Y1098" s="62" t="str">
        <f>IF(E1098&lt;&gt;"",IF(Q1098&lt;&gt;"",IFERROR((((X1098*(1+(Inflacion))^((DAYS360($D$4,Q1098))/360)))/((1+VLOOKUP($D$4,[1]TES!$B$8:$D$3002,3,TRUE))^((DAYS360($D$4,Q1098))/360))),""),"Fecha probable de Fallo"),"")</f>
        <v/>
      </c>
    </row>
    <row r="1099" spans="4:25" x14ac:dyDescent="0.2">
      <c r="D1099" s="62"/>
      <c r="O1099" s="62"/>
      <c r="T1099" s="62" t="str">
        <f>IF(G1099&lt;&gt;"",PROPER(TEXT(G1099,"YYYY")&amp;TEXT(G1099,"MMMM")),"")</f>
        <v/>
      </c>
      <c r="U1099" s="62" t="str">
        <f>IFERROR((VLOOKUP(T1099,[1]IPC!$C$12:$I$834,4,FALSE)/10000),"")</f>
        <v/>
      </c>
      <c r="V1099" s="62" t="str">
        <f>IF(E1099&lt;&gt;"",VLOOKUP($U$7,[1]IPC!$C$12:$I$834,4,FALSE)/10000,"")</f>
        <v/>
      </c>
      <c r="W1099" s="62" t="str">
        <f>IFERROR((O1099*V1099/U1099),"")</f>
        <v/>
      </c>
      <c r="X1099" s="62" t="str">
        <f>IFERROR((W1099*#REF!),"")</f>
        <v/>
      </c>
      <c r="Y1099" s="62" t="str">
        <f>IF(E1099&lt;&gt;"",IF(Q1099&lt;&gt;"",IFERROR((((X1099*(1+(Inflacion))^((DAYS360($D$4,Q1099))/360)))/((1+VLOOKUP($D$4,[1]TES!$B$8:$D$3002,3,TRUE))^((DAYS360($D$4,Q1099))/360))),""),"Fecha probable de Fallo"),"")</f>
        <v/>
      </c>
    </row>
    <row r="1100" spans="4:25" x14ac:dyDescent="0.2">
      <c r="D1100" s="62"/>
      <c r="O1100" s="62"/>
      <c r="T1100" s="62" t="str">
        <f>IF(G1100&lt;&gt;"",PROPER(TEXT(G1100,"YYYY")&amp;TEXT(G1100,"MMMM")),"")</f>
        <v/>
      </c>
      <c r="U1100" s="62" t="str">
        <f>IFERROR((VLOOKUP(T1100,[1]IPC!$C$12:$I$834,4,FALSE)/10000),"")</f>
        <v/>
      </c>
      <c r="V1100" s="62" t="str">
        <f>IF(E1100&lt;&gt;"",VLOOKUP($U$7,[1]IPC!$C$12:$I$834,4,FALSE)/10000,"")</f>
        <v/>
      </c>
      <c r="W1100" s="62" t="str">
        <f>IFERROR((O1100*V1100/U1100),"")</f>
        <v/>
      </c>
      <c r="X1100" s="62" t="str">
        <f>IFERROR((W1100*#REF!),"")</f>
        <v/>
      </c>
      <c r="Y1100" s="62" t="str">
        <f>IF(E1100&lt;&gt;"",IF(Q1100&lt;&gt;"",IFERROR((((X1100*(1+(Inflacion))^((DAYS360($D$4,Q1100))/360)))/((1+VLOOKUP($D$4,[1]TES!$B$8:$D$3002,3,TRUE))^((DAYS360($D$4,Q1100))/360))),""),"Fecha probable de Fallo"),"")</f>
        <v/>
      </c>
    </row>
    <row r="1101" spans="4:25" x14ac:dyDescent="0.2">
      <c r="D1101" s="62"/>
      <c r="O1101" s="62"/>
      <c r="T1101" s="62" t="str">
        <f>IF(G1101&lt;&gt;"",PROPER(TEXT(G1101,"YYYY")&amp;TEXT(G1101,"MMMM")),"")</f>
        <v/>
      </c>
      <c r="U1101" s="62" t="str">
        <f>IFERROR((VLOOKUP(T1101,[1]IPC!$C$12:$I$834,4,FALSE)/10000),"")</f>
        <v/>
      </c>
      <c r="V1101" s="62" t="str">
        <f>IF(E1101&lt;&gt;"",VLOOKUP($U$7,[1]IPC!$C$12:$I$834,4,FALSE)/10000,"")</f>
        <v/>
      </c>
      <c r="W1101" s="62" t="str">
        <f>IFERROR((O1101*V1101/U1101),"")</f>
        <v/>
      </c>
      <c r="X1101" s="62" t="str">
        <f>IFERROR((W1101*#REF!),"")</f>
        <v/>
      </c>
      <c r="Y1101" s="62" t="str">
        <f>IF(E1101&lt;&gt;"",IF(Q1101&lt;&gt;"",IFERROR((((X1101*(1+(Inflacion))^((DAYS360($D$4,Q1101))/360)))/((1+VLOOKUP($D$4,[1]TES!$B$8:$D$3002,3,TRUE))^((DAYS360($D$4,Q1101))/360))),""),"Fecha probable de Fallo"),"")</f>
        <v/>
      </c>
    </row>
    <row r="1102" spans="4:25" x14ac:dyDescent="0.2">
      <c r="D1102" s="62"/>
      <c r="O1102" s="62"/>
      <c r="T1102" s="62" t="str">
        <f>IF(G1102&lt;&gt;"",PROPER(TEXT(G1102,"YYYY")&amp;TEXT(G1102,"MMMM")),"")</f>
        <v/>
      </c>
      <c r="U1102" s="62" t="str">
        <f>IFERROR((VLOOKUP(T1102,[1]IPC!$C$12:$I$834,4,FALSE)/10000),"")</f>
        <v/>
      </c>
      <c r="V1102" s="62" t="str">
        <f>IF(E1102&lt;&gt;"",VLOOKUP($U$7,[1]IPC!$C$12:$I$834,4,FALSE)/10000,"")</f>
        <v/>
      </c>
      <c r="W1102" s="62" t="str">
        <f>IFERROR((O1102*V1102/U1102),"")</f>
        <v/>
      </c>
      <c r="X1102" s="62" t="str">
        <f>IFERROR((W1102*#REF!),"")</f>
        <v/>
      </c>
      <c r="Y1102" s="62" t="str">
        <f>IF(E1102&lt;&gt;"",IF(Q1102&lt;&gt;"",IFERROR((((X1102*(1+(Inflacion))^((DAYS360($D$4,Q1102))/360)))/((1+VLOOKUP($D$4,[1]TES!$B$8:$D$3002,3,TRUE))^((DAYS360($D$4,Q1102))/360))),""),"Fecha probable de Fallo"),"")</f>
        <v/>
      </c>
    </row>
    <row r="1103" spans="4:25" x14ac:dyDescent="0.2">
      <c r="D1103" s="62"/>
      <c r="O1103" s="62"/>
      <c r="T1103" s="62" t="str">
        <f>IF(G1103&lt;&gt;"",PROPER(TEXT(G1103,"YYYY")&amp;TEXT(G1103,"MMMM")),"")</f>
        <v/>
      </c>
      <c r="U1103" s="62" t="str">
        <f>IFERROR((VLOOKUP(T1103,[1]IPC!$C$12:$I$834,4,FALSE)/10000),"")</f>
        <v/>
      </c>
      <c r="V1103" s="62" t="str">
        <f>IF(E1103&lt;&gt;"",VLOOKUP($U$7,[1]IPC!$C$12:$I$834,4,FALSE)/10000,"")</f>
        <v/>
      </c>
      <c r="W1103" s="62" t="str">
        <f>IFERROR((O1103*V1103/U1103),"")</f>
        <v/>
      </c>
      <c r="X1103" s="62" t="str">
        <f>IFERROR((W1103*#REF!),"")</f>
        <v/>
      </c>
      <c r="Y1103" s="62" t="str">
        <f>IF(E1103&lt;&gt;"",IF(Q1103&lt;&gt;"",IFERROR((((X1103*(1+(Inflacion))^((DAYS360($D$4,Q1103))/360)))/((1+VLOOKUP($D$4,[1]TES!$B$8:$D$3002,3,TRUE))^((DAYS360($D$4,Q1103))/360))),""),"Fecha probable de Fallo"),"")</f>
        <v/>
      </c>
    </row>
    <row r="1104" spans="4:25" x14ac:dyDescent="0.2">
      <c r="D1104" s="62"/>
      <c r="O1104" s="62"/>
      <c r="T1104" s="62" t="str">
        <f>IF(G1104&lt;&gt;"",PROPER(TEXT(G1104,"YYYY")&amp;TEXT(G1104,"MMMM")),"")</f>
        <v/>
      </c>
      <c r="U1104" s="62" t="str">
        <f>IFERROR((VLOOKUP(T1104,[1]IPC!$C$12:$I$834,4,FALSE)/10000),"")</f>
        <v/>
      </c>
      <c r="V1104" s="62" t="str">
        <f>IF(E1104&lt;&gt;"",VLOOKUP($U$7,[1]IPC!$C$12:$I$834,4,FALSE)/10000,"")</f>
        <v/>
      </c>
      <c r="W1104" s="62" t="str">
        <f>IFERROR((O1104*V1104/U1104),"")</f>
        <v/>
      </c>
      <c r="X1104" s="62" t="str">
        <f>IFERROR((W1104*#REF!),"")</f>
        <v/>
      </c>
      <c r="Y1104" s="62" t="str">
        <f>IF(E1104&lt;&gt;"",IF(Q1104&lt;&gt;"",IFERROR((((X1104*(1+(Inflacion))^((DAYS360($D$4,Q1104))/360)))/((1+VLOOKUP($D$4,[1]TES!$B$8:$D$3002,3,TRUE))^((DAYS360($D$4,Q1104))/360))),""),"Fecha probable de Fallo"),"")</f>
        <v/>
      </c>
    </row>
    <row r="1105" spans="4:25" x14ac:dyDescent="0.2">
      <c r="D1105" s="62"/>
      <c r="O1105" s="62"/>
      <c r="T1105" s="62" t="str">
        <f>IF(G1105&lt;&gt;"",PROPER(TEXT(G1105,"YYYY")&amp;TEXT(G1105,"MMMM")),"")</f>
        <v/>
      </c>
      <c r="U1105" s="62" t="str">
        <f>IFERROR((VLOOKUP(T1105,[1]IPC!$C$12:$I$834,4,FALSE)/10000),"")</f>
        <v/>
      </c>
      <c r="V1105" s="62" t="str">
        <f>IF(E1105&lt;&gt;"",VLOOKUP($U$7,[1]IPC!$C$12:$I$834,4,FALSE)/10000,"")</f>
        <v/>
      </c>
      <c r="W1105" s="62" t="str">
        <f>IFERROR((O1105*V1105/U1105),"")</f>
        <v/>
      </c>
      <c r="X1105" s="62" t="str">
        <f>IFERROR((W1105*#REF!),"")</f>
        <v/>
      </c>
      <c r="Y1105" s="62" t="str">
        <f>IF(E1105&lt;&gt;"",IF(Q1105&lt;&gt;"",IFERROR((((X1105*(1+(Inflacion))^((DAYS360($D$4,Q1105))/360)))/((1+VLOOKUP($D$4,[1]TES!$B$8:$D$3002,3,TRUE))^((DAYS360($D$4,Q1105))/360))),""),"Fecha probable de Fallo"),"")</f>
        <v/>
      </c>
    </row>
    <row r="1106" spans="4:25" x14ac:dyDescent="0.2">
      <c r="D1106" s="62"/>
      <c r="O1106" s="62"/>
      <c r="T1106" s="62" t="str">
        <f>IF(G1106&lt;&gt;"",PROPER(TEXT(G1106,"YYYY")&amp;TEXT(G1106,"MMMM")),"")</f>
        <v/>
      </c>
      <c r="U1106" s="62" t="str">
        <f>IFERROR((VLOOKUP(T1106,[1]IPC!$C$12:$I$834,4,FALSE)/10000),"")</f>
        <v/>
      </c>
      <c r="V1106" s="62" t="str">
        <f>IF(E1106&lt;&gt;"",VLOOKUP($U$7,[1]IPC!$C$12:$I$834,4,FALSE)/10000,"")</f>
        <v/>
      </c>
      <c r="W1106" s="62" t="str">
        <f>IFERROR((O1106*V1106/U1106),"")</f>
        <v/>
      </c>
      <c r="X1106" s="62" t="str">
        <f>IFERROR((W1106*#REF!),"")</f>
        <v/>
      </c>
      <c r="Y1106" s="62" t="str">
        <f>IF(E1106&lt;&gt;"",IF(Q1106&lt;&gt;"",IFERROR((((X1106*(1+(Inflacion))^((DAYS360($D$4,Q1106))/360)))/((1+VLOOKUP($D$4,[1]TES!$B$8:$D$3002,3,TRUE))^((DAYS360($D$4,Q1106))/360))),""),"Fecha probable de Fallo"),"")</f>
        <v/>
      </c>
    </row>
    <row r="1107" spans="4:25" x14ac:dyDescent="0.2">
      <c r="D1107" s="62"/>
      <c r="O1107" s="62"/>
      <c r="T1107" s="62" t="str">
        <f>IF(G1107&lt;&gt;"",PROPER(TEXT(G1107,"YYYY")&amp;TEXT(G1107,"MMMM")),"")</f>
        <v/>
      </c>
      <c r="U1107" s="62" t="str">
        <f>IFERROR((VLOOKUP(T1107,[1]IPC!$C$12:$I$834,4,FALSE)/10000),"")</f>
        <v/>
      </c>
      <c r="V1107" s="62" t="str">
        <f>IF(E1107&lt;&gt;"",VLOOKUP($U$7,[1]IPC!$C$12:$I$834,4,FALSE)/10000,"")</f>
        <v/>
      </c>
      <c r="W1107" s="62" t="str">
        <f>IFERROR((O1107*V1107/U1107),"")</f>
        <v/>
      </c>
      <c r="X1107" s="62" t="str">
        <f>IFERROR((W1107*#REF!),"")</f>
        <v/>
      </c>
      <c r="Y1107" s="62" t="str">
        <f>IF(E1107&lt;&gt;"",IF(Q1107&lt;&gt;"",IFERROR((((X1107*(1+(Inflacion))^((DAYS360($D$4,Q1107))/360)))/((1+VLOOKUP($D$4,[1]TES!$B$8:$D$3002,3,TRUE))^((DAYS360($D$4,Q1107))/360))),""),"Fecha probable de Fallo"),"")</f>
        <v/>
      </c>
    </row>
    <row r="1108" spans="4:25" x14ac:dyDescent="0.2">
      <c r="D1108" s="62"/>
      <c r="O1108" s="62"/>
      <c r="T1108" s="62" t="str">
        <f>IF(G1108&lt;&gt;"",PROPER(TEXT(G1108,"YYYY")&amp;TEXT(G1108,"MMMM")),"")</f>
        <v/>
      </c>
      <c r="U1108" s="62" t="str">
        <f>IFERROR((VLOOKUP(T1108,[1]IPC!$C$12:$I$834,4,FALSE)/10000),"")</f>
        <v/>
      </c>
      <c r="V1108" s="62" t="str">
        <f>IF(E1108&lt;&gt;"",VLOOKUP($U$7,[1]IPC!$C$12:$I$834,4,FALSE)/10000,"")</f>
        <v/>
      </c>
      <c r="W1108" s="62" t="str">
        <f>IFERROR((O1108*V1108/U1108),"")</f>
        <v/>
      </c>
      <c r="X1108" s="62" t="str">
        <f>IFERROR((W1108*#REF!),"")</f>
        <v/>
      </c>
      <c r="Y1108" s="62" t="str">
        <f>IF(E1108&lt;&gt;"",IF(Q1108&lt;&gt;"",IFERROR((((X1108*(1+(Inflacion))^((DAYS360($D$4,Q1108))/360)))/((1+VLOOKUP($D$4,[1]TES!$B$8:$D$3002,3,TRUE))^((DAYS360($D$4,Q1108))/360))),""),"Fecha probable de Fallo"),"")</f>
        <v/>
      </c>
    </row>
    <row r="1109" spans="4:25" x14ac:dyDescent="0.2">
      <c r="D1109" s="62"/>
      <c r="O1109" s="62"/>
      <c r="T1109" s="62" t="str">
        <f>IF(G1109&lt;&gt;"",PROPER(TEXT(G1109,"YYYY")&amp;TEXT(G1109,"MMMM")),"")</f>
        <v/>
      </c>
      <c r="U1109" s="62" t="str">
        <f>IFERROR((VLOOKUP(T1109,[1]IPC!$C$12:$I$834,4,FALSE)/10000),"")</f>
        <v/>
      </c>
      <c r="V1109" s="62" t="str">
        <f>IF(E1109&lt;&gt;"",VLOOKUP($U$7,[1]IPC!$C$12:$I$834,4,FALSE)/10000,"")</f>
        <v/>
      </c>
      <c r="W1109" s="62" t="str">
        <f>IFERROR((O1109*V1109/U1109),"")</f>
        <v/>
      </c>
      <c r="X1109" s="62" t="str">
        <f>IFERROR((W1109*#REF!),"")</f>
        <v/>
      </c>
      <c r="Y1109" s="62" t="str">
        <f>IF(E1109&lt;&gt;"",IF(Q1109&lt;&gt;"",IFERROR((((X1109*(1+(Inflacion))^((DAYS360($D$4,Q1109))/360)))/((1+VLOOKUP($D$4,[1]TES!$B$8:$D$3002,3,TRUE))^((DAYS360($D$4,Q1109))/360))),""),"Fecha probable de Fallo"),"")</f>
        <v/>
      </c>
    </row>
    <row r="1110" spans="4:25" x14ac:dyDescent="0.2">
      <c r="D1110" s="62"/>
      <c r="O1110" s="62"/>
      <c r="T1110" s="62" t="str">
        <f>IF(G1110&lt;&gt;"",PROPER(TEXT(G1110,"YYYY")&amp;TEXT(G1110,"MMMM")),"")</f>
        <v/>
      </c>
      <c r="U1110" s="62" t="str">
        <f>IFERROR((VLOOKUP(T1110,[1]IPC!$C$12:$I$834,4,FALSE)/10000),"")</f>
        <v/>
      </c>
      <c r="V1110" s="62" t="str">
        <f>IF(E1110&lt;&gt;"",VLOOKUP($U$7,[1]IPC!$C$12:$I$834,4,FALSE)/10000,"")</f>
        <v/>
      </c>
      <c r="W1110" s="62" t="str">
        <f>IFERROR((O1110*V1110/U1110),"")</f>
        <v/>
      </c>
      <c r="X1110" s="62" t="str">
        <f>IFERROR((W1110*#REF!),"")</f>
        <v/>
      </c>
      <c r="Y1110" s="62" t="str">
        <f>IF(E1110&lt;&gt;"",IF(Q1110&lt;&gt;"",IFERROR((((X1110*(1+(Inflacion))^((DAYS360($D$4,Q1110))/360)))/((1+VLOOKUP($D$4,[1]TES!$B$8:$D$3002,3,TRUE))^((DAYS360($D$4,Q1110))/360))),""),"Fecha probable de Fallo"),"")</f>
        <v/>
      </c>
    </row>
    <row r="1111" spans="4:25" x14ac:dyDescent="0.2">
      <c r="D1111" s="62"/>
      <c r="O1111" s="62"/>
      <c r="T1111" s="62" t="str">
        <f>IF(G1111&lt;&gt;"",PROPER(TEXT(G1111,"YYYY")&amp;TEXT(G1111,"MMMM")),"")</f>
        <v/>
      </c>
      <c r="U1111" s="62" t="str">
        <f>IFERROR((VLOOKUP(T1111,[1]IPC!$C$12:$I$834,4,FALSE)/10000),"")</f>
        <v/>
      </c>
      <c r="V1111" s="62" t="str">
        <f>IF(E1111&lt;&gt;"",VLOOKUP($U$7,[1]IPC!$C$12:$I$834,4,FALSE)/10000,"")</f>
        <v/>
      </c>
      <c r="W1111" s="62" t="str">
        <f>IFERROR((O1111*V1111/U1111),"")</f>
        <v/>
      </c>
      <c r="X1111" s="62" t="str">
        <f>IFERROR((W1111*#REF!),"")</f>
        <v/>
      </c>
      <c r="Y1111" s="62" t="str">
        <f>IF(E1111&lt;&gt;"",IF(Q1111&lt;&gt;"",IFERROR((((X1111*(1+(Inflacion))^((DAYS360($D$4,Q1111))/360)))/((1+VLOOKUP($D$4,[1]TES!$B$8:$D$3002,3,TRUE))^((DAYS360($D$4,Q1111))/360))),""),"Fecha probable de Fallo"),"")</f>
        <v/>
      </c>
    </row>
    <row r="1112" spans="4:25" x14ac:dyDescent="0.2">
      <c r="D1112" s="62"/>
      <c r="O1112" s="62"/>
      <c r="T1112" s="62" t="str">
        <f>IF(G1112&lt;&gt;"",PROPER(TEXT(G1112,"YYYY")&amp;TEXT(G1112,"MMMM")),"")</f>
        <v/>
      </c>
      <c r="U1112" s="62" t="str">
        <f>IFERROR((VLOOKUP(T1112,[1]IPC!$C$12:$I$834,4,FALSE)/10000),"")</f>
        <v/>
      </c>
      <c r="V1112" s="62" t="str">
        <f>IF(E1112&lt;&gt;"",VLOOKUP($U$7,[1]IPC!$C$12:$I$834,4,FALSE)/10000,"")</f>
        <v/>
      </c>
      <c r="W1112" s="62" t="str">
        <f>IFERROR((O1112*V1112/U1112),"")</f>
        <v/>
      </c>
      <c r="X1112" s="62" t="str">
        <f>IFERROR((W1112*#REF!),"")</f>
        <v/>
      </c>
      <c r="Y1112" s="62" t="str">
        <f>IF(E1112&lt;&gt;"",IF(Q1112&lt;&gt;"",IFERROR((((X1112*(1+(Inflacion))^((DAYS360($D$4,Q1112))/360)))/((1+VLOOKUP($D$4,[1]TES!$B$8:$D$3002,3,TRUE))^((DAYS360($D$4,Q1112))/360))),""),"Fecha probable de Fallo"),"")</f>
        <v/>
      </c>
    </row>
    <row r="1113" spans="4:25" x14ac:dyDescent="0.2">
      <c r="D1113" s="62"/>
      <c r="O1113" s="62"/>
      <c r="T1113" s="62" t="str">
        <f>IF(G1113&lt;&gt;"",PROPER(TEXT(G1113,"YYYY")&amp;TEXT(G1113,"MMMM")),"")</f>
        <v/>
      </c>
      <c r="U1113" s="62" t="str">
        <f>IFERROR((VLOOKUP(T1113,[1]IPC!$C$12:$I$834,4,FALSE)/10000),"")</f>
        <v/>
      </c>
      <c r="V1113" s="62" t="str">
        <f>IF(E1113&lt;&gt;"",VLOOKUP($U$7,[1]IPC!$C$12:$I$834,4,FALSE)/10000,"")</f>
        <v/>
      </c>
      <c r="W1113" s="62" t="str">
        <f>IFERROR((O1113*V1113/U1113),"")</f>
        <v/>
      </c>
      <c r="X1113" s="62" t="str">
        <f>IFERROR((W1113*#REF!),"")</f>
        <v/>
      </c>
      <c r="Y1113" s="62" t="str">
        <f>IF(E1113&lt;&gt;"",IF(Q1113&lt;&gt;"",IFERROR((((X1113*(1+(Inflacion))^((DAYS360($D$4,Q1113))/360)))/((1+VLOOKUP($D$4,[1]TES!$B$8:$D$3002,3,TRUE))^((DAYS360($D$4,Q1113))/360))),""),"Fecha probable de Fallo"),"")</f>
        <v/>
      </c>
    </row>
    <row r="1114" spans="4:25" x14ac:dyDescent="0.2">
      <c r="D1114" s="62"/>
      <c r="O1114" s="62"/>
      <c r="T1114" s="62" t="str">
        <f>IF(G1114&lt;&gt;"",PROPER(TEXT(G1114,"YYYY")&amp;TEXT(G1114,"MMMM")),"")</f>
        <v/>
      </c>
      <c r="U1114" s="62" t="str">
        <f>IFERROR((VLOOKUP(T1114,[1]IPC!$C$12:$I$834,4,FALSE)/10000),"")</f>
        <v/>
      </c>
      <c r="V1114" s="62" t="str">
        <f>IF(E1114&lt;&gt;"",VLOOKUP($U$7,[1]IPC!$C$12:$I$834,4,FALSE)/10000,"")</f>
        <v/>
      </c>
      <c r="W1114" s="62" t="str">
        <f>IFERROR((O1114*V1114/U1114),"")</f>
        <v/>
      </c>
      <c r="X1114" s="62" t="str">
        <f>IFERROR((W1114*#REF!),"")</f>
        <v/>
      </c>
      <c r="Y1114" s="62" t="str">
        <f>IF(E1114&lt;&gt;"",IF(Q1114&lt;&gt;"",IFERROR((((X1114*(1+(Inflacion))^((DAYS360($D$4,Q1114))/360)))/((1+VLOOKUP($D$4,[1]TES!$B$8:$D$3002,3,TRUE))^((DAYS360($D$4,Q1114))/360))),""),"Fecha probable de Fallo"),"")</f>
        <v/>
      </c>
    </row>
    <row r="1115" spans="4:25" x14ac:dyDescent="0.2">
      <c r="D1115" s="62"/>
      <c r="O1115" s="62"/>
      <c r="T1115" s="62" t="str">
        <f>IF(G1115&lt;&gt;"",PROPER(TEXT(G1115,"YYYY")&amp;TEXT(G1115,"MMMM")),"")</f>
        <v/>
      </c>
      <c r="U1115" s="62" t="str">
        <f>IFERROR((VLOOKUP(T1115,[1]IPC!$C$12:$I$834,4,FALSE)/10000),"")</f>
        <v/>
      </c>
      <c r="V1115" s="62" t="str">
        <f>IF(E1115&lt;&gt;"",VLOOKUP($U$7,[1]IPC!$C$12:$I$834,4,FALSE)/10000,"")</f>
        <v/>
      </c>
      <c r="W1115" s="62" t="str">
        <f>IFERROR((O1115*V1115/U1115),"")</f>
        <v/>
      </c>
      <c r="X1115" s="62" t="str">
        <f>IFERROR((W1115*#REF!),"")</f>
        <v/>
      </c>
      <c r="Y1115" s="62" t="str">
        <f>IF(E1115&lt;&gt;"",IF(Q1115&lt;&gt;"",IFERROR((((X1115*(1+(Inflacion))^((DAYS360($D$4,Q1115))/360)))/((1+VLOOKUP($D$4,[1]TES!$B$8:$D$3002,3,TRUE))^((DAYS360($D$4,Q1115))/360))),""),"Fecha probable de Fallo"),"")</f>
        <v/>
      </c>
    </row>
    <row r="1116" spans="4:25" x14ac:dyDescent="0.2">
      <c r="D1116" s="62"/>
      <c r="O1116" s="62"/>
      <c r="T1116" s="62" t="str">
        <f>IF(G1116&lt;&gt;"",PROPER(TEXT(G1116,"YYYY")&amp;TEXT(G1116,"MMMM")),"")</f>
        <v/>
      </c>
      <c r="U1116" s="62" t="str">
        <f>IFERROR((VLOOKUP(T1116,[1]IPC!$C$12:$I$834,4,FALSE)/10000),"")</f>
        <v/>
      </c>
      <c r="V1116" s="62" t="str">
        <f>IF(E1116&lt;&gt;"",VLOOKUP($U$7,[1]IPC!$C$12:$I$834,4,FALSE)/10000,"")</f>
        <v/>
      </c>
      <c r="W1116" s="62" t="str">
        <f>IFERROR((O1116*V1116/U1116),"")</f>
        <v/>
      </c>
      <c r="X1116" s="62" t="str">
        <f>IFERROR((W1116*#REF!),"")</f>
        <v/>
      </c>
      <c r="Y1116" s="62" t="str">
        <f>IF(E1116&lt;&gt;"",IF(Q1116&lt;&gt;"",IFERROR((((X1116*(1+(Inflacion))^((DAYS360($D$4,Q1116))/360)))/((1+VLOOKUP($D$4,[1]TES!$B$8:$D$3002,3,TRUE))^((DAYS360($D$4,Q1116))/360))),""),"Fecha probable de Fallo"),"")</f>
        <v/>
      </c>
    </row>
    <row r="1117" spans="4:25" x14ac:dyDescent="0.2">
      <c r="D1117" s="62"/>
      <c r="O1117" s="62"/>
      <c r="T1117" s="62" t="str">
        <f>IF(G1117&lt;&gt;"",PROPER(TEXT(G1117,"YYYY")&amp;TEXT(G1117,"MMMM")),"")</f>
        <v/>
      </c>
      <c r="U1117" s="62" t="str">
        <f>IFERROR((VLOOKUP(T1117,[1]IPC!$C$12:$I$834,4,FALSE)/10000),"")</f>
        <v/>
      </c>
      <c r="V1117" s="62" t="str">
        <f>IF(E1117&lt;&gt;"",VLOOKUP($U$7,[1]IPC!$C$12:$I$834,4,FALSE)/10000,"")</f>
        <v/>
      </c>
      <c r="W1117" s="62" t="str">
        <f>IFERROR((O1117*V1117/U1117),"")</f>
        <v/>
      </c>
      <c r="X1117" s="62" t="str">
        <f>IFERROR((W1117*#REF!),"")</f>
        <v/>
      </c>
      <c r="Y1117" s="62" t="str">
        <f>IF(E1117&lt;&gt;"",IF(Q1117&lt;&gt;"",IFERROR((((X1117*(1+(Inflacion))^((DAYS360($D$4,Q1117))/360)))/((1+VLOOKUP($D$4,[1]TES!$B$8:$D$3002,3,TRUE))^((DAYS360($D$4,Q1117))/360))),""),"Fecha probable de Fallo"),"")</f>
        <v/>
      </c>
    </row>
    <row r="1118" spans="4:25" x14ac:dyDescent="0.2">
      <c r="D1118" s="62"/>
      <c r="O1118" s="62"/>
      <c r="T1118" s="62" t="str">
        <f>IF(G1118&lt;&gt;"",PROPER(TEXT(G1118,"YYYY")&amp;TEXT(G1118,"MMMM")),"")</f>
        <v/>
      </c>
      <c r="U1118" s="62" t="str">
        <f>IFERROR((VLOOKUP(T1118,[1]IPC!$C$12:$I$834,4,FALSE)/10000),"")</f>
        <v/>
      </c>
      <c r="V1118" s="62" t="str">
        <f>IF(E1118&lt;&gt;"",VLOOKUP($U$7,[1]IPC!$C$12:$I$834,4,FALSE)/10000,"")</f>
        <v/>
      </c>
      <c r="W1118" s="62" t="str">
        <f>IFERROR((O1118*V1118/U1118),"")</f>
        <v/>
      </c>
      <c r="X1118" s="62" t="str">
        <f>IFERROR((W1118*#REF!),"")</f>
        <v/>
      </c>
      <c r="Y1118" s="62" t="str">
        <f>IF(E1118&lt;&gt;"",IF(Q1118&lt;&gt;"",IFERROR((((X1118*(1+(Inflacion))^((DAYS360($D$4,Q1118))/360)))/((1+VLOOKUP($D$4,[1]TES!$B$8:$D$3002,3,TRUE))^((DAYS360($D$4,Q1118))/360))),""),"Fecha probable de Fallo"),"")</f>
        <v/>
      </c>
    </row>
    <row r="1119" spans="4:25" x14ac:dyDescent="0.2">
      <c r="D1119" s="62"/>
      <c r="O1119" s="62"/>
      <c r="T1119" s="62" t="str">
        <f>IF(G1119&lt;&gt;"",PROPER(TEXT(G1119,"YYYY")&amp;TEXT(G1119,"MMMM")),"")</f>
        <v/>
      </c>
      <c r="U1119" s="62" t="str">
        <f>IFERROR((VLOOKUP(T1119,[1]IPC!$C$12:$I$834,4,FALSE)/10000),"")</f>
        <v/>
      </c>
      <c r="V1119" s="62" t="str">
        <f>IF(E1119&lt;&gt;"",VLOOKUP($U$7,[1]IPC!$C$12:$I$834,4,FALSE)/10000,"")</f>
        <v/>
      </c>
      <c r="W1119" s="62" t="str">
        <f>IFERROR((O1119*V1119/U1119),"")</f>
        <v/>
      </c>
      <c r="X1119" s="62" t="str">
        <f>IFERROR((W1119*#REF!),"")</f>
        <v/>
      </c>
      <c r="Y1119" s="62" t="str">
        <f>IF(E1119&lt;&gt;"",IF(Q1119&lt;&gt;"",IFERROR((((X1119*(1+(Inflacion))^((DAYS360($D$4,Q1119))/360)))/((1+VLOOKUP($D$4,[1]TES!$B$8:$D$3002,3,TRUE))^((DAYS360($D$4,Q1119))/360))),""),"Fecha probable de Fallo"),"")</f>
        <v/>
      </c>
    </row>
    <row r="1120" spans="4:25" x14ac:dyDescent="0.2">
      <c r="D1120" s="62"/>
      <c r="O1120" s="62"/>
      <c r="T1120" s="62" t="str">
        <f>IF(G1120&lt;&gt;"",PROPER(TEXT(G1120,"YYYY")&amp;TEXT(G1120,"MMMM")),"")</f>
        <v/>
      </c>
      <c r="U1120" s="62" t="str">
        <f>IFERROR((VLOOKUP(T1120,[1]IPC!$C$12:$I$834,4,FALSE)/10000),"")</f>
        <v/>
      </c>
      <c r="V1120" s="62" t="str">
        <f>IF(E1120&lt;&gt;"",VLOOKUP($U$7,[1]IPC!$C$12:$I$834,4,FALSE)/10000,"")</f>
        <v/>
      </c>
      <c r="W1120" s="62" t="str">
        <f>IFERROR((O1120*V1120/U1120),"")</f>
        <v/>
      </c>
      <c r="X1120" s="62" t="str">
        <f>IFERROR((W1120*#REF!),"")</f>
        <v/>
      </c>
      <c r="Y1120" s="62" t="str">
        <f>IF(E1120&lt;&gt;"",IF(Q1120&lt;&gt;"",IFERROR((((X1120*(1+(Inflacion))^((DAYS360($D$4,Q1120))/360)))/((1+VLOOKUP($D$4,[1]TES!$B$8:$D$3002,3,TRUE))^((DAYS360($D$4,Q1120))/360))),""),"Fecha probable de Fallo"),"")</f>
        <v/>
      </c>
    </row>
    <row r="1121" spans="4:25" x14ac:dyDescent="0.2">
      <c r="D1121" s="62"/>
      <c r="O1121" s="62"/>
      <c r="T1121" s="62" t="str">
        <f>IF(G1121&lt;&gt;"",PROPER(TEXT(G1121,"YYYY")&amp;TEXT(G1121,"MMMM")),"")</f>
        <v/>
      </c>
      <c r="U1121" s="62" t="str">
        <f>IFERROR((VLOOKUP(T1121,[1]IPC!$C$12:$I$834,4,FALSE)/10000),"")</f>
        <v/>
      </c>
      <c r="V1121" s="62" t="str">
        <f>IF(E1121&lt;&gt;"",VLOOKUP($U$7,[1]IPC!$C$12:$I$834,4,FALSE)/10000,"")</f>
        <v/>
      </c>
      <c r="W1121" s="62" t="str">
        <f>IFERROR((O1121*V1121/U1121),"")</f>
        <v/>
      </c>
      <c r="X1121" s="62" t="str">
        <f>IFERROR((W1121*#REF!),"")</f>
        <v/>
      </c>
      <c r="Y1121" s="62" t="str">
        <f>IF(E1121&lt;&gt;"",IF(Q1121&lt;&gt;"",IFERROR((((X1121*(1+(Inflacion))^((DAYS360($D$4,Q1121))/360)))/((1+VLOOKUP($D$4,[1]TES!$B$8:$D$3002,3,TRUE))^((DAYS360($D$4,Q1121))/360))),""),"Fecha probable de Fallo"),"")</f>
        <v/>
      </c>
    </row>
    <row r="1122" spans="4:25" x14ac:dyDescent="0.2">
      <c r="D1122" s="62"/>
      <c r="O1122" s="62"/>
      <c r="T1122" s="62" t="str">
        <f>IF(G1122&lt;&gt;"",PROPER(TEXT(G1122,"YYYY")&amp;TEXT(G1122,"MMMM")),"")</f>
        <v/>
      </c>
      <c r="U1122" s="62" t="str">
        <f>IFERROR((VLOOKUP(T1122,[1]IPC!$C$12:$I$834,4,FALSE)/10000),"")</f>
        <v/>
      </c>
      <c r="V1122" s="62" t="str">
        <f>IF(E1122&lt;&gt;"",VLOOKUP($U$7,[1]IPC!$C$12:$I$834,4,FALSE)/10000,"")</f>
        <v/>
      </c>
      <c r="W1122" s="62" t="str">
        <f>IFERROR((O1122*V1122/U1122),"")</f>
        <v/>
      </c>
      <c r="X1122" s="62" t="str">
        <f>IFERROR((W1122*#REF!),"")</f>
        <v/>
      </c>
      <c r="Y1122" s="62" t="str">
        <f>IF(E1122&lt;&gt;"",IF(Q1122&lt;&gt;"",IFERROR((((X1122*(1+(Inflacion))^((DAYS360($D$4,Q1122))/360)))/((1+VLOOKUP($D$4,[1]TES!$B$8:$D$3002,3,TRUE))^((DAYS360($D$4,Q1122))/360))),""),"Fecha probable de Fallo"),"")</f>
        <v/>
      </c>
    </row>
    <row r="1123" spans="4:25" x14ac:dyDescent="0.2">
      <c r="D1123" s="62"/>
      <c r="O1123" s="62"/>
      <c r="T1123" s="62" t="str">
        <f>IF(G1123&lt;&gt;"",PROPER(TEXT(G1123,"YYYY")&amp;TEXT(G1123,"MMMM")),"")</f>
        <v/>
      </c>
      <c r="U1123" s="62" t="str">
        <f>IFERROR((VLOOKUP(T1123,[1]IPC!$C$12:$I$834,4,FALSE)/10000),"")</f>
        <v/>
      </c>
      <c r="V1123" s="62" t="str">
        <f>IF(E1123&lt;&gt;"",VLOOKUP($U$7,[1]IPC!$C$12:$I$834,4,FALSE)/10000,"")</f>
        <v/>
      </c>
      <c r="W1123" s="62" t="str">
        <f>IFERROR((O1123*V1123/U1123),"")</f>
        <v/>
      </c>
      <c r="X1123" s="62" t="str">
        <f>IFERROR((W1123*#REF!),"")</f>
        <v/>
      </c>
      <c r="Y1123" s="62" t="str">
        <f>IF(E1123&lt;&gt;"",IF(Q1123&lt;&gt;"",IFERROR((((X1123*(1+(Inflacion))^((DAYS360($D$4,Q1123))/360)))/((1+VLOOKUP($D$4,[1]TES!$B$8:$D$3002,3,TRUE))^((DAYS360($D$4,Q1123))/360))),""),"Fecha probable de Fallo"),"")</f>
        <v/>
      </c>
    </row>
    <row r="1124" spans="4:25" x14ac:dyDescent="0.2">
      <c r="D1124" s="62"/>
      <c r="O1124" s="62"/>
      <c r="T1124" s="62" t="str">
        <f>IF(G1124&lt;&gt;"",PROPER(TEXT(G1124,"YYYY")&amp;TEXT(G1124,"MMMM")),"")</f>
        <v/>
      </c>
      <c r="U1124" s="62" t="str">
        <f>IFERROR((VLOOKUP(T1124,[1]IPC!$C$12:$I$834,4,FALSE)/10000),"")</f>
        <v/>
      </c>
      <c r="V1124" s="62" t="str">
        <f>IF(E1124&lt;&gt;"",VLOOKUP($U$7,[1]IPC!$C$12:$I$834,4,FALSE)/10000,"")</f>
        <v/>
      </c>
      <c r="W1124" s="62" t="str">
        <f>IFERROR((O1124*V1124/U1124),"")</f>
        <v/>
      </c>
      <c r="X1124" s="62" t="str">
        <f>IFERROR((W1124*#REF!),"")</f>
        <v/>
      </c>
      <c r="Y1124" s="62" t="str">
        <f>IF(E1124&lt;&gt;"",IF(Q1124&lt;&gt;"",IFERROR((((X1124*(1+(Inflacion))^((DAYS360($D$4,Q1124))/360)))/((1+VLOOKUP($D$4,[1]TES!$B$8:$D$3002,3,TRUE))^((DAYS360($D$4,Q1124))/360))),""),"Fecha probable de Fallo"),"")</f>
        <v/>
      </c>
    </row>
    <row r="1125" spans="4:25" x14ac:dyDescent="0.2">
      <c r="D1125" s="62"/>
      <c r="O1125" s="62"/>
      <c r="T1125" s="62" t="str">
        <f>IF(G1125&lt;&gt;"",PROPER(TEXT(G1125,"YYYY")&amp;TEXT(G1125,"MMMM")),"")</f>
        <v/>
      </c>
      <c r="U1125" s="62" t="str">
        <f>IFERROR((VLOOKUP(T1125,[1]IPC!$C$12:$I$834,4,FALSE)/10000),"")</f>
        <v/>
      </c>
      <c r="V1125" s="62" t="str">
        <f>IF(E1125&lt;&gt;"",VLOOKUP($U$7,[1]IPC!$C$12:$I$834,4,FALSE)/10000,"")</f>
        <v/>
      </c>
      <c r="W1125" s="62" t="str">
        <f>IFERROR((O1125*V1125/U1125),"")</f>
        <v/>
      </c>
      <c r="X1125" s="62" t="str">
        <f>IFERROR((W1125*#REF!),"")</f>
        <v/>
      </c>
      <c r="Y1125" s="62" t="str">
        <f>IF(E1125&lt;&gt;"",IF(Q1125&lt;&gt;"",IFERROR((((X1125*(1+(Inflacion))^((DAYS360($D$4,Q1125))/360)))/((1+VLOOKUP($D$4,[1]TES!$B$8:$D$3002,3,TRUE))^((DAYS360($D$4,Q1125))/360))),""),"Fecha probable de Fallo"),"")</f>
        <v/>
      </c>
    </row>
    <row r="1126" spans="4:25" x14ac:dyDescent="0.2">
      <c r="D1126" s="62"/>
      <c r="O1126" s="62"/>
      <c r="T1126" s="62" t="str">
        <f>IF(G1126&lt;&gt;"",PROPER(TEXT(G1126,"YYYY")&amp;TEXT(G1126,"MMMM")),"")</f>
        <v/>
      </c>
      <c r="U1126" s="62" t="str">
        <f>IFERROR((VLOOKUP(T1126,[1]IPC!$C$12:$I$834,4,FALSE)/10000),"")</f>
        <v/>
      </c>
      <c r="V1126" s="62" t="str">
        <f>IF(E1126&lt;&gt;"",VLOOKUP($U$7,[1]IPC!$C$12:$I$834,4,FALSE)/10000,"")</f>
        <v/>
      </c>
      <c r="W1126" s="62" t="str">
        <f>IFERROR((O1126*V1126/U1126),"")</f>
        <v/>
      </c>
      <c r="X1126" s="62" t="str">
        <f>IFERROR((W1126*#REF!),"")</f>
        <v/>
      </c>
      <c r="Y1126" s="62" t="str">
        <f>IF(E1126&lt;&gt;"",IF(Q1126&lt;&gt;"",IFERROR((((X1126*(1+(Inflacion))^((DAYS360($D$4,Q1126))/360)))/((1+VLOOKUP($D$4,[1]TES!$B$8:$D$3002,3,TRUE))^((DAYS360($D$4,Q1126))/360))),""),"Fecha probable de Fallo"),"")</f>
        <v/>
      </c>
    </row>
    <row r="1127" spans="4:25" x14ac:dyDescent="0.2">
      <c r="D1127" s="62"/>
      <c r="O1127" s="62"/>
      <c r="T1127" s="62" t="str">
        <f>IF(G1127&lt;&gt;"",PROPER(TEXT(G1127,"YYYY")&amp;TEXT(G1127,"MMMM")),"")</f>
        <v/>
      </c>
      <c r="U1127" s="62" t="str">
        <f>IFERROR((VLOOKUP(T1127,[1]IPC!$C$12:$I$834,4,FALSE)/10000),"")</f>
        <v/>
      </c>
      <c r="V1127" s="62" t="str">
        <f>IF(E1127&lt;&gt;"",VLOOKUP($U$7,[1]IPC!$C$12:$I$834,4,FALSE)/10000,"")</f>
        <v/>
      </c>
      <c r="W1127" s="62" t="str">
        <f>IFERROR((O1127*V1127/U1127),"")</f>
        <v/>
      </c>
      <c r="X1127" s="62" t="str">
        <f>IFERROR((W1127*#REF!),"")</f>
        <v/>
      </c>
      <c r="Y1127" s="62" t="str">
        <f>IF(E1127&lt;&gt;"",IF(Q1127&lt;&gt;"",IFERROR((((X1127*(1+(Inflacion))^((DAYS360($D$4,Q1127))/360)))/((1+VLOOKUP($D$4,[1]TES!$B$8:$D$3002,3,TRUE))^((DAYS360($D$4,Q1127))/360))),""),"Fecha probable de Fallo"),"")</f>
        <v/>
      </c>
    </row>
    <row r="1128" spans="4:25" x14ac:dyDescent="0.2">
      <c r="D1128" s="62"/>
      <c r="O1128" s="62"/>
      <c r="T1128" s="62" t="str">
        <f>IF(G1128&lt;&gt;"",PROPER(TEXT(G1128,"YYYY")&amp;TEXT(G1128,"MMMM")),"")</f>
        <v/>
      </c>
      <c r="U1128" s="62" t="str">
        <f>IFERROR((VLOOKUP(T1128,[1]IPC!$C$12:$I$834,4,FALSE)/10000),"")</f>
        <v/>
      </c>
      <c r="V1128" s="62" t="str">
        <f>IF(E1128&lt;&gt;"",VLOOKUP($U$7,[1]IPC!$C$12:$I$834,4,FALSE)/10000,"")</f>
        <v/>
      </c>
      <c r="W1128" s="62" t="str">
        <f>IFERROR((O1128*V1128/U1128),"")</f>
        <v/>
      </c>
      <c r="X1128" s="62" t="str">
        <f>IFERROR((W1128*#REF!),"")</f>
        <v/>
      </c>
      <c r="Y1128" s="62" t="str">
        <f>IF(E1128&lt;&gt;"",IF(Q1128&lt;&gt;"",IFERROR((((X1128*(1+(Inflacion))^((DAYS360($D$4,Q1128))/360)))/((1+VLOOKUP($D$4,[1]TES!$B$8:$D$3002,3,TRUE))^((DAYS360($D$4,Q1128))/360))),""),"Fecha probable de Fallo"),"")</f>
        <v/>
      </c>
    </row>
    <row r="1129" spans="4:25" x14ac:dyDescent="0.2">
      <c r="D1129" s="62"/>
      <c r="O1129" s="62"/>
      <c r="T1129" s="62" t="str">
        <f>IF(G1129&lt;&gt;"",PROPER(TEXT(G1129,"YYYY")&amp;TEXT(G1129,"MMMM")),"")</f>
        <v/>
      </c>
      <c r="U1129" s="62" t="str">
        <f>IFERROR((VLOOKUP(T1129,[1]IPC!$C$12:$I$834,4,FALSE)/10000),"")</f>
        <v/>
      </c>
      <c r="V1129" s="62" t="str">
        <f>IF(E1129&lt;&gt;"",VLOOKUP($U$7,[1]IPC!$C$12:$I$834,4,FALSE)/10000,"")</f>
        <v/>
      </c>
      <c r="W1129" s="62" t="str">
        <f>IFERROR((O1129*V1129/U1129),"")</f>
        <v/>
      </c>
      <c r="X1129" s="62" t="str">
        <f>IFERROR((W1129*#REF!),"")</f>
        <v/>
      </c>
      <c r="Y1129" s="62" t="str">
        <f>IF(E1129&lt;&gt;"",IF(Q1129&lt;&gt;"",IFERROR((((X1129*(1+(Inflacion))^((DAYS360($D$4,Q1129))/360)))/((1+VLOOKUP($D$4,[1]TES!$B$8:$D$3002,3,TRUE))^((DAYS360($D$4,Q1129))/360))),""),"Fecha probable de Fallo"),"")</f>
        <v/>
      </c>
    </row>
    <row r="1130" spans="4:25" x14ac:dyDescent="0.2">
      <c r="D1130" s="62"/>
      <c r="O1130" s="62"/>
      <c r="T1130" s="62" t="str">
        <f>IF(G1130&lt;&gt;"",PROPER(TEXT(G1130,"YYYY")&amp;TEXT(G1130,"MMMM")),"")</f>
        <v/>
      </c>
      <c r="U1130" s="62" t="str">
        <f>IFERROR((VLOOKUP(T1130,[1]IPC!$C$12:$I$834,4,FALSE)/10000),"")</f>
        <v/>
      </c>
      <c r="V1130" s="62" t="str">
        <f>IF(E1130&lt;&gt;"",VLOOKUP($U$7,[1]IPC!$C$12:$I$834,4,FALSE)/10000,"")</f>
        <v/>
      </c>
      <c r="W1130" s="62" t="str">
        <f>IFERROR((O1130*V1130/U1130),"")</f>
        <v/>
      </c>
      <c r="X1130" s="62" t="str">
        <f>IFERROR((W1130*#REF!),"")</f>
        <v/>
      </c>
      <c r="Y1130" s="62" t="str">
        <f>IF(E1130&lt;&gt;"",IF(Q1130&lt;&gt;"",IFERROR((((X1130*(1+(Inflacion))^((DAYS360($D$4,Q1130))/360)))/((1+VLOOKUP($D$4,[1]TES!$B$8:$D$3002,3,TRUE))^((DAYS360($D$4,Q1130))/360))),""),"Fecha probable de Fallo"),"")</f>
        <v/>
      </c>
    </row>
    <row r="1131" spans="4:25" x14ac:dyDescent="0.2">
      <c r="D1131" s="62"/>
      <c r="O1131" s="62"/>
      <c r="T1131" s="62" t="str">
        <f>IF(G1131&lt;&gt;"",PROPER(TEXT(G1131,"YYYY")&amp;TEXT(G1131,"MMMM")),"")</f>
        <v/>
      </c>
      <c r="U1131" s="62" t="str">
        <f>IFERROR((VLOOKUP(T1131,[1]IPC!$C$12:$I$834,4,FALSE)/10000),"")</f>
        <v/>
      </c>
      <c r="V1131" s="62" t="str">
        <f>IF(E1131&lt;&gt;"",VLOOKUP($U$7,[1]IPC!$C$12:$I$834,4,FALSE)/10000,"")</f>
        <v/>
      </c>
      <c r="W1131" s="62" t="str">
        <f>IFERROR((O1131*V1131/U1131),"")</f>
        <v/>
      </c>
      <c r="X1131" s="62" t="str">
        <f>IFERROR((W1131*#REF!),"")</f>
        <v/>
      </c>
      <c r="Y1131" s="62" t="str">
        <f>IF(E1131&lt;&gt;"",IF(Q1131&lt;&gt;"",IFERROR((((X1131*(1+(Inflacion))^((DAYS360($D$4,Q1131))/360)))/((1+VLOOKUP($D$4,[1]TES!$B$8:$D$3002,3,TRUE))^((DAYS360($D$4,Q1131))/360))),""),"Fecha probable de Fallo"),"")</f>
        <v/>
      </c>
    </row>
    <row r="1132" spans="4:25" x14ac:dyDescent="0.2">
      <c r="D1132" s="62"/>
      <c r="O1132" s="62"/>
      <c r="T1132" s="62" t="str">
        <f>IF(G1132&lt;&gt;"",PROPER(TEXT(G1132,"YYYY")&amp;TEXT(G1132,"MMMM")),"")</f>
        <v/>
      </c>
      <c r="U1132" s="62" t="str">
        <f>IFERROR((VLOOKUP(T1132,[1]IPC!$C$12:$I$834,4,FALSE)/10000),"")</f>
        <v/>
      </c>
      <c r="V1132" s="62" t="str">
        <f>IF(E1132&lt;&gt;"",VLOOKUP($U$7,[1]IPC!$C$12:$I$834,4,FALSE)/10000,"")</f>
        <v/>
      </c>
      <c r="W1132" s="62" t="str">
        <f>IFERROR((O1132*V1132/U1132),"")</f>
        <v/>
      </c>
      <c r="X1132" s="62" t="str">
        <f>IFERROR((W1132*#REF!),"")</f>
        <v/>
      </c>
      <c r="Y1132" s="62" t="str">
        <f>IF(E1132&lt;&gt;"",IF(Q1132&lt;&gt;"",IFERROR((((X1132*(1+(Inflacion))^((DAYS360($D$4,Q1132))/360)))/((1+VLOOKUP($D$4,[1]TES!$B$8:$D$3002,3,TRUE))^((DAYS360($D$4,Q1132))/360))),""),"Fecha probable de Fallo"),"")</f>
        <v/>
      </c>
    </row>
    <row r="1133" spans="4:25" x14ac:dyDescent="0.2">
      <c r="D1133" s="62"/>
      <c r="O1133" s="62"/>
      <c r="T1133" s="62" t="str">
        <f>IF(G1133&lt;&gt;"",PROPER(TEXT(G1133,"YYYY")&amp;TEXT(G1133,"MMMM")),"")</f>
        <v/>
      </c>
      <c r="U1133" s="62" t="str">
        <f>IFERROR((VLOOKUP(T1133,[1]IPC!$C$12:$I$834,4,FALSE)/10000),"")</f>
        <v/>
      </c>
      <c r="V1133" s="62" t="str">
        <f>IF(E1133&lt;&gt;"",VLOOKUP($U$7,[1]IPC!$C$12:$I$834,4,FALSE)/10000,"")</f>
        <v/>
      </c>
      <c r="W1133" s="62" t="str">
        <f>IFERROR((O1133*V1133/U1133),"")</f>
        <v/>
      </c>
      <c r="X1133" s="62" t="str">
        <f>IFERROR((W1133*#REF!),"")</f>
        <v/>
      </c>
      <c r="Y1133" s="62" t="str">
        <f>IF(E1133&lt;&gt;"",IF(Q1133&lt;&gt;"",IFERROR((((X1133*(1+(Inflacion))^((DAYS360($D$4,Q1133))/360)))/((1+VLOOKUP($D$4,[1]TES!$B$8:$D$3002,3,TRUE))^((DAYS360($D$4,Q1133))/360))),""),"Fecha probable de Fallo"),"")</f>
        <v/>
      </c>
    </row>
    <row r="1134" spans="4:25" x14ac:dyDescent="0.2">
      <c r="D1134" s="62"/>
      <c r="O1134" s="62"/>
      <c r="T1134" s="62" t="str">
        <f>IF(G1134&lt;&gt;"",PROPER(TEXT(G1134,"YYYY")&amp;TEXT(G1134,"MMMM")),"")</f>
        <v/>
      </c>
      <c r="U1134" s="62" t="str">
        <f>IFERROR((VLOOKUP(T1134,[1]IPC!$C$12:$I$834,4,FALSE)/10000),"")</f>
        <v/>
      </c>
      <c r="V1134" s="62" t="str">
        <f>IF(E1134&lt;&gt;"",VLOOKUP($U$7,[1]IPC!$C$12:$I$834,4,FALSE)/10000,"")</f>
        <v/>
      </c>
      <c r="W1134" s="62" t="str">
        <f>IFERROR((O1134*V1134/U1134),"")</f>
        <v/>
      </c>
      <c r="X1134" s="62" t="str">
        <f>IFERROR((W1134*#REF!),"")</f>
        <v/>
      </c>
      <c r="Y1134" s="62" t="str">
        <f>IF(E1134&lt;&gt;"",IF(Q1134&lt;&gt;"",IFERROR((((X1134*(1+(Inflacion))^((DAYS360($D$4,Q1134))/360)))/((1+VLOOKUP($D$4,[1]TES!$B$8:$D$3002,3,TRUE))^((DAYS360($D$4,Q1134))/360))),""),"Fecha probable de Fallo"),"")</f>
        <v/>
      </c>
    </row>
    <row r="1135" spans="4:25" x14ac:dyDescent="0.2">
      <c r="D1135" s="62"/>
      <c r="O1135" s="62"/>
      <c r="T1135" s="62" t="str">
        <f>IF(G1135&lt;&gt;"",PROPER(TEXT(G1135,"YYYY")&amp;TEXT(G1135,"MMMM")),"")</f>
        <v/>
      </c>
      <c r="U1135" s="62" t="str">
        <f>IFERROR((VLOOKUP(T1135,[1]IPC!$C$12:$I$834,4,FALSE)/10000),"")</f>
        <v/>
      </c>
      <c r="V1135" s="62" t="str">
        <f>IF(E1135&lt;&gt;"",VLOOKUP($U$7,[1]IPC!$C$12:$I$834,4,FALSE)/10000,"")</f>
        <v/>
      </c>
      <c r="W1135" s="62" t="str">
        <f>IFERROR((O1135*V1135/U1135),"")</f>
        <v/>
      </c>
      <c r="X1135" s="62" t="str">
        <f>IFERROR((W1135*#REF!),"")</f>
        <v/>
      </c>
      <c r="Y1135" s="62" t="str">
        <f>IF(E1135&lt;&gt;"",IF(Q1135&lt;&gt;"",IFERROR((((X1135*(1+(Inflacion))^((DAYS360($D$4,Q1135))/360)))/((1+VLOOKUP($D$4,[1]TES!$B$8:$D$3002,3,TRUE))^((DAYS360($D$4,Q1135))/360))),""),"Fecha probable de Fallo"),"")</f>
        <v/>
      </c>
    </row>
    <row r="1136" spans="4:25" x14ac:dyDescent="0.2">
      <c r="D1136" s="62"/>
      <c r="O1136" s="62"/>
      <c r="T1136" s="62" t="str">
        <f>IF(G1136&lt;&gt;"",PROPER(TEXT(G1136,"YYYY")&amp;TEXT(G1136,"MMMM")),"")</f>
        <v/>
      </c>
      <c r="U1136" s="62" t="str">
        <f>IFERROR((VLOOKUP(T1136,[1]IPC!$C$12:$I$834,4,FALSE)/10000),"")</f>
        <v/>
      </c>
      <c r="V1136" s="62" t="str">
        <f>IF(E1136&lt;&gt;"",VLOOKUP($U$7,[1]IPC!$C$12:$I$834,4,FALSE)/10000,"")</f>
        <v/>
      </c>
      <c r="W1136" s="62" t="str">
        <f>IFERROR((O1136*V1136/U1136),"")</f>
        <v/>
      </c>
      <c r="X1136" s="62" t="str">
        <f>IFERROR((W1136*#REF!),"")</f>
        <v/>
      </c>
      <c r="Y1136" s="62" t="str">
        <f>IF(E1136&lt;&gt;"",IF(Q1136&lt;&gt;"",IFERROR((((X1136*(1+(Inflacion))^((DAYS360($D$4,Q1136))/360)))/((1+VLOOKUP($D$4,[1]TES!$B$8:$D$3002,3,TRUE))^((DAYS360($D$4,Q1136))/360))),""),"Fecha probable de Fallo"),"")</f>
        <v/>
      </c>
    </row>
    <row r="1137" spans="4:25" x14ac:dyDescent="0.2">
      <c r="D1137" s="62"/>
      <c r="O1137" s="62"/>
      <c r="T1137" s="62" t="str">
        <f>IF(G1137&lt;&gt;"",PROPER(TEXT(G1137,"YYYY")&amp;TEXT(G1137,"MMMM")),"")</f>
        <v/>
      </c>
      <c r="U1137" s="62" t="str">
        <f>IFERROR((VLOOKUP(T1137,[1]IPC!$C$12:$I$834,4,FALSE)/10000),"")</f>
        <v/>
      </c>
      <c r="V1137" s="62" t="str">
        <f>IF(E1137&lt;&gt;"",VLOOKUP($U$7,[1]IPC!$C$12:$I$834,4,FALSE)/10000,"")</f>
        <v/>
      </c>
      <c r="W1137" s="62" t="str">
        <f>IFERROR((O1137*V1137/U1137),"")</f>
        <v/>
      </c>
      <c r="X1137" s="62" t="str">
        <f>IFERROR((W1137*#REF!),"")</f>
        <v/>
      </c>
      <c r="Y1137" s="62" t="str">
        <f>IF(E1137&lt;&gt;"",IF(Q1137&lt;&gt;"",IFERROR((((X1137*(1+(Inflacion))^((DAYS360($D$4,Q1137))/360)))/((1+VLOOKUP($D$4,[1]TES!$B$8:$D$3002,3,TRUE))^((DAYS360($D$4,Q1137))/360))),""),"Fecha probable de Fallo"),"")</f>
        <v/>
      </c>
    </row>
    <row r="1138" spans="4:25" x14ac:dyDescent="0.2">
      <c r="D1138" s="62"/>
      <c r="O1138" s="62"/>
      <c r="T1138" s="62" t="str">
        <f>IF(G1138&lt;&gt;"",PROPER(TEXT(G1138,"YYYY")&amp;TEXT(G1138,"MMMM")),"")</f>
        <v/>
      </c>
      <c r="U1138" s="62" t="str">
        <f>IFERROR((VLOOKUP(T1138,[1]IPC!$C$12:$I$834,4,FALSE)/10000),"")</f>
        <v/>
      </c>
      <c r="V1138" s="62" t="str">
        <f>IF(E1138&lt;&gt;"",VLOOKUP($U$7,[1]IPC!$C$12:$I$834,4,FALSE)/10000,"")</f>
        <v/>
      </c>
      <c r="W1138" s="62" t="str">
        <f>IFERROR((O1138*V1138/U1138),"")</f>
        <v/>
      </c>
      <c r="X1138" s="62" t="str">
        <f>IFERROR((W1138*#REF!),"")</f>
        <v/>
      </c>
      <c r="Y1138" s="62" t="str">
        <f>IF(E1138&lt;&gt;"",IF(Q1138&lt;&gt;"",IFERROR((((X1138*(1+(Inflacion))^((DAYS360($D$4,Q1138))/360)))/((1+VLOOKUP($D$4,[1]TES!$B$8:$D$3002,3,TRUE))^((DAYS360($D$4,Q1138))/360))),""),"Fecha probable de Fallo"),"")</f>
        <v/>
      </c>
    </row>
    <row r="1139" spans="4:25" x14ac:dyDescent="0.2">
      <c r="D1139" s="62"/>
      <c r="O1139" s="62"/>
      <c r="T1139" s="62" t="str">
        <f>IF(G1139&lt;&gt;"",PROPER(TEXT(G1139,"YYYY")&amp;TEXT(G1139,"MMMM")),"")</f>
        <v/>
      </c>
      <c r="U1139" s="62" t="str">
        <f>IFERROR((VLOOKUP(T1139,[1]IPC!$C$12:$I$834,4,FALSE)/10000),"")</f>
        <v/>
      </c>
      <c r="V1139" s="62" t="str">
        <f>IF(E1139&lt;&gt;"",VLOOKUP($U$7,[1]IPC!$C$12:$I$834,4,FALSE)/10000,"")</f>
        <v/>
      </c>
      <c r="W1139" s="62" t="str">
        <f>IFERROR((O1139*V1139/U1139),"")</f>
        <v/>
      </c>
      <c r="X1139" s="62" t="str">
        <f>IFERROR((W1139*#REF!),"")</f>
        <v/>
      </c>
      <c r="Y1139" s="62" t="str">
        <f>IF(E1139&lt;&gt;"",IF(Q1139&lt;&gt;"",IFERROR((((X1139*(1+(Inflacion))^((DAYS360($D$4,Q1139))/360)))/((1+VLOOKUP($D$4,[1]TES!$B$8:$D$3002,3,TRUE))^((DAYS360($D$4,Q1139))/360))),""),"Fecha probable de Fallo"),"")</f>
        <v/>
      </c>
    </row>
    <row r="1140" spans="4:25" x14ac:dyDescent="0.2">
      <c r="D1140" s="62"/>
      <c r="O1140" s="62"/>
      <c r="T1140" s="62" t="str">
        <f>IF(G1140&lt;&gt;"",PROPER(TEXT(G1140,"YYYY")&amp;TEXT(G1140,"MMMM")),"")</f>
        <v/>
      </c>
      <c r="U1140" s="62" t="str">
        <f>IFERROR((VLOOKUP(T1140,[1]IPC!$C$12:$I$834,4,FALSE)/10000),"")</f>
        <v/>
      </c>
      <c r="V1140" s="62" t="str">
        <f>IF(E1140&lt;&gt;"",VLOOKUP($U$7,[1]IPC!$C$12:$I$834,4,FALSE)/10000,"")</f>
        <v/>
      </c>
      <c r="W1140" s="62" t="str">
        <f>IFERROR((O1140*V1140/U1140),"")</f>
        <v/>
      </c>
      <c r="X1140" s="62" t="str">
        <f>IFERROR((W1140*#REF!),"")</f>
        <v/>
      </c>
      <c r="Y1140" s="62" t="str">
        <f>IF(E1140&lt;&gt;"",IF(Q1140&lt;&gt;"",IFERROR((((X1140*(1+(Inflacion))^((DAYS360($D$4,Q1140))/360)))/((1+VLOOKUP($D$4,[1]TES!$B$8:$D$3002,3,TRUE))^((DAYS360($D$4,Q1140))/360))),""),"Fecha probable de Fallo"),"")</f>
        <v/>
      </c>
    </row>
    <row r="1141" spans="4:25" x14ac:dyDescent="0.2">
      <c r="D1141" s="62"/>
      <c r="O1141" s="62"/>
      <c r="T1141" s="62" t="str">
        <f>IF(G1141&lt;&gt;"",PROPER(TEXT(G1141,"YYYY")&amp;TEXT(G1141,"MMMM")),"")</f>
        <v/>
      </c>
      <c r="U1141" s="62" t="str">
        <f>IFERROR((VLOOKUP(T1141,[1]IPC!$C$12:$I$834,4,FALSE)/10000),"")</f>
        <v/>
      </c>
      <c r="V1141" s="62" t="str">
        <f>IF(E1141&lt;&gt;"",VLOOKUP($U$7,[1]IPC!$C$12:$I$834,4,FALSE)/10000,"")</f>
        <v/>
      </c>
      <c r="W1141" s="62" t="str">
        <f>IFERROR((O1141*V1141/U1141),"")</f>
        <v/>
      </c>
      <c r="X1141" s="62" t="str">
        <f>IFERROR((W1141*#REF!),"")</f>
        <v/>
      </c>
      <c r="Y1141" s="62" t="str">
        <f>IF(E1141&lt;&gt;"",IF(Q1141&lt;&gt;"",IFERROR((((X1141*(1+(Inflacion))^((DAYS360($D$4,Q1141))/360)))/((1+VLOOKUP($D$4,[1]TES!$B$8:$D$3002,3,TRUE))^((DAYS360($D$4,Q1141))/360))),""),"Fecha probable de Fallo"),"")</f>
        <v/>
      </c>
    </row>
    <row r="1142" spans="4:25" x14ac:dyDescent="0.2">
      <c r="D1142" s="62"/>
      <c r="O1142" s="62"/>
      <c r="T1142" s="62" t="str">
        <f>IF(G1142&lt;&gt;"",PROPER(TEXT(G1142,"YYYY")&amp;TEXT(G1142,"MMMM")),"")</f>
        <v/>
      </c>
      <c r="U1142" s="62" t="str">
        <f>IFERROR((VLOOKUP(T1142,[1]IPC!$C$12:$I$834,4,FALSE)/10000),"")</f>
        <v/>
      </c>
      <c r="V1142" s="62" t="str">
        <f>IF(E1142&lt;&gt;"",VLOOKUP($U$7,[1]IPC!$C$12:$I$834,4,FALSE)/10000,"")</f>
        <v/>
      </c>
      <c r="W1142" s="62" t="str">
        <f>IFERROR((O1142*V1142/U1142),"")</f>
        <v/>
      </c>
      <c r="X1142" s="62" t="str">
        <f>IFERROR((W1142*#REF!),"")</f>
        <v/>
      </c>
      <c r="Y1142" s="62" t="str">
        <f>IF(E1142&lt;&gt;"",IF(Q1142&lt;&gt;"",IFERROR((((X1142*(1+(Inflacion))^((DAYS360($D$4,Q1142))/360)))/((1+VLOOKUP($D$4,[1]TES!$B$8:$D$3002,3,TRUE))^((DAYS360($D$4,Q1142))/360))),""),"Fecha probable de Fallo"),"")</f>
        <v/>
      </c>
    </row>
    <row r="1143" spans="4:25" x14ac:dyDescent="0.2">
      <c r="D1143" s="62"/>
      <c r="O1143" s="62"/>
      <c r="T1143" s="62" t="str">
        <f>IF(G1143&lt;&gt;"",PROPER(TEXT(G1143,"YYYY")&amp;TEXT(G1143,"MMMM")),"")</f>
        <v/>
      </c>
      <c r="U1143" s="62" t="str">
        <f>IFERROR((VLOOKUP(T1143,[1]IPC!$C$12:$I$834,4,FALSE)/10000),"")</f>
        <v/>
      </c>
      <c r="V1143" s="62" t="str">
        <f>IF(E1143&lt;&gt;"",VLOOKUP($U$7,[1]IPC!$C$12:$I$834,4,FALSE)/10000,"")</f>
        <v/>
      </c>
      <c r="W1143" s="62" t="str">
        <f>IFERROR((O1143*V1143/U1143),"")</f>
        <v/>
      </c>
      <c r="X1143" s="62" t="str">
        <f>IFERROR((W1143*#REF!),"")</f>
        <v/>
      </c>
      <c r="Y1143" s="62" t="str">
        <f>IF(E1143&lt;&gt;"",IF(Q1143&lt;&gt;"",IFERROR((((X1143*(1+(Inflacion))^((DAYS360($D$4,Q1143))/360)))/((1+VLOOKUP($D$4,[1]TES!$B$8:$D$3002,3,TRUE))^((DAYS360($D$4,Q1143))/360))),""),"Fecha probable de Fallo"),"")</f>
        <v/>
      </c>
    </row>
    <row r="1144" spans="4:25" x14ac:dyDescent="0.2">
      <c r="D1144" s="62"/>
      <c r="O1144" s="62"/>
      <c r="T1144" s="62" t="str">
        <f>IF(G1144&lt;&gt;"",PROPER(TEXT(G1144,"YYYY")&amp;TEXT(G1144,"MMMM")),"")</f>
        <v/>
      </c>
      <c r="U1144" s="62" t="str">
        <f>IFERROR((VLOOKUP(T1144,[1]IPC!$C$12:$I$834,4,FALSE)/10000),"")</f>
        <v/>
      </c>
      <c r="V1144" s="62" t="str">
        <f>IF(E1144&lt;&gt;"",VLOOKUP($U$7,[1]IPC!$C$12:$I$834,4,FALSE)/10000,"")</f>
        <v/>
      </c>
      <c r="W1144" s="62" t="str">
        <f>IFERROR((O1144*V1144/U1144),"")</f>
        <v/>
      </c>
      <c r="X1144" s="62" t="str">
        <f>IFERROR((W1144*#REF!),"")</f>
        <v/>
      </c>
      <c r="Y1144" s="62" t="str">
        <f>IF(E1144&lt;&gt;"",IF(Q1144&lt;&gt;"",IFERROR((((X1144*(1+(Inflacion))^((DAYS360($D$4,Q1144))/360)))/((1+VLOOKUP($D$4,[1]TES!$B$8:$D$3002,3,TRUE))^((DAYS360($D$4,Q1144))/360))),""),"Fecha probable de Fallo"),"")</f>
        <v/>
      </c>
    </row>
    <row r="1145" spans="4:25" x14ac:dyDescent="0.2">
      <c r="D1145" s="62"/>
      <c r="O1145" s="62"/>
      <c r="T1145" s="62" t="str">
        <f>IF(G1145&lt;&gt;"",PROPER(TEXT(G1145,"YYYY")&amp;TEXT(G1145,"MMMM")),"")</f>
        <v/>
      </c>
      <c r="U1145" s="62" t="str">
        <f>IFERROR((VLOOKUP(T1145,[1]IPC!$C$12:$I$834,4,FALSE)/10000),"")</f>
        <v/>
      </c>
      <c r="V1145" s="62" t="str">
        <f>IF(E1145&lt;&gt;"",VLOOKUP($U$7,[1]IPC!$C$12:$I$834,4,FALSE)/10000,"")</f>
        <v/>
      </c>
      <c r="W1145" s="62" t="str">
        <f>IFERROR((O1145*V1145/U1145),"")</f>
        <v/>
      </c>
      <c r="X1145" s="62" t="str">
        <f>IFERROR((W1145*#REF!),"")</f>
        <v/>
      </c>
      <c r="Y1145" s="62" t="str">
        <f>IF(E1145&lt;&gt;"",IF(Q1145&lt;&gt;"",IFERROR((((X1145*(1+(Inflacion))^((DAYS360($D$4,Q1145))/360)))/((1+VLOOKUP($D$4,[1]TES!$B$8:$D$3002,3,TRUE))^((DAYS360($D$4,Q1145))/360))),""),"Fecha probable de Fallo"),"")</f>
        <v/>
      </c>
    </row>
    <row r="1146" spans="4:25" x14ac:dyDescent="0.2">
      <c r="D1146" s="62"/>
      <c r="O1146" s="62"/>
      <c r="T1146" s="62" t="str">
        <f>IF(G1146&lt;&gt;"",PROPER(TEXT(G1146,"YYYY")&amp;TEXT(G1146,"MMMM")),"")</f>
        <v/>
      </c>
      <c r="U1146" s="62" t="str">
        <f>IFERROR((VLOOKUP(T1146,[1]IPC!$C$12:$I$834,4,FALSE)/10000),"")</f>
        <v/>
      </c>
      <c r="V1146" s="62" t="str">
        <f>IF(E1146&lt;&gt;"",VLOOKUP($U$7,[1]IPC!$C$12:$I$834,4,FALSE)/10000,"")</f>
        <v/>
      </c>
      <c r="W1146" s="62" t="str">
        <f>IFERROR((O1146*V1146/U1146),"")</f>
        <v/>
      </c>
      <c r="X1146" s="62" t="str">
        <f>IFERROR((W1146*#REF!),"")</f>
        <v/>
      </c>
      <c r="Y1146" s="62" t="str">
        <f>IF(E1146&lt;&gt;"",IF(Q1146&lt;&gt;"",IFERROR((((X1146*(1+(Inflacion))^((DAYS360($D$4,Q1146))/360)))/((1+VLOOKUP($D$4,[1]TES!$B$8:$D$3002,3,TRUE))^((DAYS360($D$4,Q1146))/360))),""),"Fecha probable de Fallo"),"")</f>
        <v/>
      </c>
    </row>
    <row r="1147" spans="4:25" x14ac:dyDescent="0.2">
      <c r="D1147" s="62"/>
      <c r="O1147" s="62"/>
      <c r="T1147" s="62" t="str">
        <f>IF(G1147&lt;&gt;"",PROPER(TEXT(G1147,"YYYY")&amp;TEXT(G1147,"MMMM")),"")</f>
        <v/>
      </c>
      <c r="U1147" s="62" t="str">
        <f>IFERROR((VLOOKUP(T1147,[1]IPC!$C$12:$I$834,4,FALSE)/10000),"")</f>
        <v/>
      </c>
      <c r="V1147" s="62" t="str">
        <f>IF(E1147&lt;&gt;"",VLOOKUP($U$7,[1]IPC!$C$12:$I$834,4,FALSE)/10000,"")</f>
        <v/>
      </c>
      <c r="W1147" s="62" t="str">
        <f>IFERROR((O1147*V1147/U1147),"")</f>
        <v/>
      </c>
      <c r="X1147" s="62" t="str">
        <f>IFERROR((W1147*#REF!),"")</f>
        <v/>
      </c>
      <c r="Y1147" s="62" t="str">
        <f>IF(E1147&lt;&gt;"",IF(Q1147&lt;&gt;"",IFERROR((((X1147*(1+(Inflacion))^((DAYS360($D$4,Q1147))/360)))/((1+VLOOKUP($D$4,[1]TES!$B$8:$D$3002,3,TRUE))^((DAYS360($D$4,Q1147))/360))),""),"Fecha probable de Fallo"),"")</f>
        <v/>
      </c>
    </row>
    <row r="1148" spans="4:25" x14ac:dyDescent="0.2">
      <c r="D1148" s="62"/>
      <c r="O1148" s="62"/>
      <c r="T1148" s="62" t="str">
        <f>IF(G1148&lt;&gt;"",PROPER(TEXT(G1148,"YYYY")&amp;TEXT(G1148,"MMMM")),"")</f>
        <v/>
      </c>
      <c r="U1148" s="62" t="str">
        <f>IFERROR((VLOOKUP(T1148,[1]IPC!$C$12:$I$834,4,FALSE)/10000),"")</f>
        <v/>
      </c>
      <c r="V1148" s="62" t="str">
        <f>IF(E1148&lt;&gt;"",VLOOKUP($U$7,[1]IPC!$C$12:$I$834,4,FALSE)/10000,"")</f>
        <v/>
      </c>
      <c r="W1148" s="62" t="str">
        <f>IFERROR((O1148*V1148/U1148),"")</f>
        <v/>
      </c>
      <c r="X1148" s="62" t="str">
        <f>IFERROR((W1148*#REF!),"")</f>
        <v/>
      </c>
      <c r="Y1148" s="62" t="str">
        <f>IF(E1148&lt;&gt;"",IF(Q1148&lt;&gt;"",IFERROR((((X1148*(1+(Inflacion))^((DAYS360($D$4,Q1148))/360)))/((1+VLOOKUP($D$4,[1]TES!$B$8:$D$3002,3,TRUE))^((DAYS360($D$4,Q1148))/360))),""),"Fecha probable de Fallo"),"")</f>
        <v/>
      </c>
    </row>
    <row r="1149" spans="4:25" x14ac:dyDescent="0.2">
      <c r="D1149" s="62"/>
      <c r="O1149" s="62"/>
      <c r="T1149" s="62" t="str">
        <f>IF(G1149&lt;&gt;"",PROPER(TEXT(G1149,"YYYY")&amp;TEXT(G1149,"MMMM")),"")</f>
        <v/>
      </c>
      <c r="U1149" s="62" t="str">
        <f>IFERROR((VLOOKUP(T1149,[1]IPC!$C$12:$I$834,4,FALSE)/10000),"")</f>
        <v/>
      </c>
      <c r="V1149" s="62" t="str">
        <f>IF(E1149&lt;&gt;"",VLOOKUP($U$7,[1]IPC!$C$12:$I$834,4,FALSE)/10000,"")</f>
        <v/>
      </c>
      <c r="W1149" s="62" t="str">
        <f>IFERROR((O1149*V1149/U1149),"")</f>
        <v/>
      </c>
      <c r="X1149" s="62" t="str">
        <f>IFERROR((W1149*#REF!),"")</f>
        <v/>
      </c>
      <c r="Y1149" s="62" t="str">
        <f>IF(E1149&lt;&gt;"",IF(Q1149&lt;&gt;"",IFERROR((((X1149*(1+(Inflacion))^((DAYS360($D$4,Q1149))/360)))/((1+VLOOKUP($D$4,[1]TES!$B$8:$D$3002,3,TRUE))^((DAYS360($D$4,Q1149))/360))),""),"Fecha probable de Fallo"),"")</f>
        <v/>
      </c>
    </row>
    <row r="1150" spans="4:25" x14ac:dyDescent="0.2">
      <c r="D1150" s="62"/>
      <c r="O1150" s="62"/>
      <c r="T1150" s="62" t="str">
        <f>IF(G1150&lt;&gt;"",PROPER(TEXT(G1150,"YYYY")&amp;TEXT(G1150,"MMMM")),"")</f>
        <v/>
      </c>
      <c r="U1150" s="62" t="str">
        <f>IFERROR((VLOOKUP(T1150,[1]IPC!$C$12:$I$834,4,FALSE)/10000),"")</f>
        <v/>
      </c>
      <c r="V1150" s="62" t="str">
        <f>IF(E1150&lt;&gt;"",VLOOKUP($U$7,[1]IPC!$C$12:$I$834,4,FALSE)/10000,"")</f>
        <v/>
      </c>
      <c r="W1150" s="62" t="str">
        <f>IFERROR((O1150*V1150/U1150),"")</f>
        <v/>
      </c>
      <c r="X1150" s="62" t="str">
        <f>IFERROR((W1150*#REF!),"")</f>
        <v/>
      </c>
      <c r="Y1150" s="62" t="str">
        <f>IF(E1150&lt;&gt;"",IF(Q1150&lt;&gt;"",IFERROR((((X1150*(1+(Inflacion))^((DAYS360($D$4,Q1150))/360)))/((1+VLOOKUP($D$4,[1]TES!$B$8:$D$3002,3,TRUE))^((DAYS360($D$4,Q1150))/360))),""),"Fecha probable de Fallo"),"")</f>
        <v/>
      </c>
    </row>
    <row r="1151" spans="4:25" x14ac:dyDescent="0.2">
      <c r="D1151" s="62"/>
      <c r="O1151" s="62"/>
      <c r="T1151" s="62" t="str">
        <f>IF(G1151&lt;&gt;"",PROPER(TEXT(G1151,"YYYY")&amp;TEXT(G1151,"MMMM")),"")</f>
        <v/>
      </c>
      <c r="U1151" s="62" t="str">
        <f>IFERROR((VLOOKUP(T1151,[1]IPC!$C$12:$I$834,4,FALSE)/10000),"")</f>
        <v/>
      </c>
      <c r="V1151" s="62" t="str">
        <f>IF(E1151&lt;&gt;"",VLOOKUP($U$7,[1]IPC!$C$12:$I$834,4,FALSE)/10000,"")</f>
        <v/>
      </c>
      <c r="W1151" s="62" t="str">
        <f>IFERROR((O1151*V1151/U1151),"")</f>
        <v/>
      </c>
      <c r="X1151" s="62" t="str">
        <f>IFERROR((W1151*#REF!),"")</f>
        <v/>
      </c>
      <c r="Y1151" s="62" t="str">
        <f>IF(E1151&lt;&gt;"",IF(Q1151&lt;&gt;"",IFERROR((((X1151*(1+(Inflacion))^((DAYS360($D$4,Q1151))/360)))/((1+VLOOKUP($D$4,[1]TES!$B$8:$D$3002,3,TRUE))^((DAYS360($D$4,Q1151))/360))),""),"Fecha probable de Fallo"),"")</f>
        <v/>
      </c>
    </row>
    <row r="1152" spans="4:25" x14ac:dyDescent="0.2">
      <c r="D1152" s="62"/>
      <c r="O1152" s="62"/>
      <c r="T1152" s="62" t="str">
        <f>IF(G1152&lt;&gt;"",PROPER(TEXT(G1152,"YYYY")&amp;TEXT(G1152,"MMMM")),"")</f>
        <v/>
      </c>
      <c r="U1152" s="62" t="str">
        <f>IFERROR((VLOOKUP(T1152,[1]IPC!$C$12:$I$834,4,FALSE)/10000),"")</f>
        <v/>
      </c>
      <c r="V1152" s="62" t="str">
        <f>IF(E1152&lt;&gt;"",VLOOKUP($U$7,[1]IPC!$C$12:$I$834,4,FALSE)/10000,"")</f>
        <v/>
      </c>
      <c r="W1152" s="62" t="str">
        <f>IFERROR((O1152*V1152/U1152),"")</f>
        <v/>
      </c>
      <c r="X1152" s="62" t="str">
        <f>IFERROR((W1152*#REF!),"")</f>
        <v/>
      </c>
      <c r="Y1152" s="62" t="str">
        <f>IF(E1152&lt;&gt;"",IF(Q1152&lt;&gt;"",IFERROR((((X1152*(1+(Inflacion))^((DAYS360($D$4,Q1152))/360)))/((1+VLOOKUP($D$4,[1]TES!$B$8:$D$3002,3,TRUE))^((DAYS360($D$4,Q1152))/360))),""),"Fecha probable de Fallo"),"")</f>
        <v/>
      </c>
    </row>
    <row r="1153" spans="4:25" x14ac:dyDescent="0.2">
      <c r="D1153" s="62"/>
      <c r="O1153" s="62"/>
      <c r="T1153" s="62" t="str">
        <f>IF(G1153&lt;&gt;"",PROPER(TEXT(G1153,"YYYY")&amp;TEXT(G1153,"MMMM")),"")</f>
        <v/>
      </c>
      <c r="U1153" s="62" t="str">
        <f>IFERROR((VLOOKUP(T1153,[1]IPC!$C$12:$I$834,4,FALSE)/10000),"")</f>
        <v/>
      </c>
      <c r="V1153" s="62" t="str">
        <f>IF(E1153&lt;&gt;"",VLOOKUP($U$7,[1]IPC!$C$12:$I$834,4,FALSE)/10000,"")</f>
        <v/>
      </c>
      <c r="W1153" s="62" t="str">
        <f>IFERROR((O1153*V1153/U1153),"")</f>
        <v/>
      </c>
      <c r="X1153" s="62" t="str">
        <f>IFERROR((W1153*#REF!),"")</f>
        <v/>
      </c>
      <c r="Y1153" s="62" t="str">
        <f>IF(E1153&lt;&gt;"",IF(Q1153&lt;&gt;"",IFERROR((((X1153*(1+(Inflacion))^((DAYS360($D$4,Q1153))/360)))/((1+VLOOKUP($D$4,[1]TES!$B$8:$D$3002,3,TRUE))^((DAYS360($D$4,Q1153))/360))),""),"Fecha probable de Fallo"),"")</f>
        <v/>
      </c>
    </row>
    <row r="1154" spans="4:25" x14ac:dyDescent="0.2">
      <c r="D1154" s="62"/>
      <c r="O1154" s="62"/>
      <c r="T1154" s="62" t="str">
        <f>IF(G1154&lt;&gt;"",PROPER(TEXT(G1154,"YYYY")&amp;TEXT(G1154,"MMMM")),"")</f>
        <v/>
      </c>
      <c r="U1154" s="62" t="str">
        <f>IFERROR((VLOOKUP(T1154,[1]IPC!$C$12:$I$834,4,FALSE)/10000),"")</f>
        <v/>
      </c>
      <c r="V1154" s="62" t="str">
        <f>IF(E1154&lt;&gt;"",VLOOKUP($U$7,[1]IPC!$C$12:$I$834,4,FALSE)/10000,"")</f>
        <v/>
      </c>
      <c r="W1154" s="62" t="str">
        <f>IFERROR((O1154*V1154/U1154),"")</f>
        <v/>
      </c>
      <c r="X1154" s="62" t="str">
        <f>IFERROR((W1154*#REF!),"")</f>
        <v/>
      </c>
      <c r="Y1154" s="62" t="str">
        <f>IF(E1154&lt;&gt;"",IF(Q1154&lt;&gt;"",IFERROR((((X1154*(1+(Inflacion))^((DAYS360($D$4,Q1154))/360)))/((1+VLOOKUP($D$4,[1]TES!$B$8:$D$3002,3,TRUE))^((DAYS360($D$4,Q1154))/360))),""),"Fecha probable de Fallo"),"")</f>
        <v/>
      </c>
    </row>
    <row r="1155" spans="4:25" x14ac:dyDescent="0.2">
      <c r="D1155" s="62"/>
      <c r="O1155" s="62"/>
      <c r="T1155" s="62" t="str">
        <f>IF(G1155&lt;&gt;"",PROPER(TEXT(G1155,"YYYY")&amp;TEXT(G1155,"MMMM")),"")</f>
        <v/>
      </c>
      <c r="U1155" s="62" t="str">
        <f>IFERROR((VLOOKUP(T1155,[1]IPC!$C$12:$I$834,4,FALSE)/10000),"")</f>
        <v/>
      </c>
      <c r="V1155" s="62" t="str">
        <f>IF(E1155&lt;&gt;"",VLOOKUP($U$7,[1]IPC!$C$12:$I$834,4,FALSE)/10000,"")</f>
        <v/>
      </c>
      <c r="W1155" s="62" t="str">
        <f>IFERROR((O1155*V1155/U1155),"")</f>
        <v/>
      </c>
      <c r="X1155" s="62" t="str">
        <f>IFERROR((W1155*#REF!),"")</f>
        <v/>
      </c>
      <c r="Y1155" s="62" t="str">
        <f>IF(E1155&lt;&gt;"",IF(Q1155&lt;&gt;"",IFERROR((((X1155*(1+(Inflacion))^((DAYS360($D$4,Q1155))/360)))/((1+VLOOKUP($D$4,[1]TES!$B$8:$D$3002,3,TRUE))^((DAYS360($D$4,Q1155))/360))),""),"Fecha probable de Fallo"),"")</f>
        <v/>
      </c>
    </row>
    <row r="1156" spans="4:25" x14ac:dyDescent="0.2">
      <c r="D1156" s="62"/>
      <c r="O1156" s="62"/>
      <c r="T1156" s="62" t="str">
        <f>IF(G1156&lt;&gt;"",PROPER(TEXT(G1156,"YYYY")&amp;TEXT(G1156,"MMMM")),"")</f>
        <v/>
      </c>
      <c r="U1156" s="62" t="str">
        <f>IFERROR((VLOOKUP(T1156,[1]IPC!$C$12:$I$834,4,FALSE)/10000),"")</f>
        <v/>
      </c>
      <c r="V1156" s="62" t="str">
        <f>IF(E1156&lt;&gt;"",VLOOKUP($U$7,[1]IPC!$C$12:$I$834,4,FALSE)/10000,"")</f>
        <v/>
      </c>
      <c r="W1156" s="62" t="str">
        <f>IFERROR((O1156*V1156/U1156),"")</f>
        <v/>
      </c>
      <c r="X1156" s="62" t="str">
        <f>IFERROR((W1156*#REF!),"")</f>
        <v/>
      </c>
      <c r="Y1156" s="62" t="str">
        <f>IF(E1156&lt;&gt;"",IF(Q1156&lt;&gt;"",IFERROR((((X1156*(1+(Inflacion))^((DAYS360($D$4,Q1156))/360)))/((1+VLOOKUP($D$4,[1]TES!$B$8:$D$3002,3,TRUE))^((DAYS360($D$4,Q1156))/360))),""),"Fecha probable de Fallo"),"")</f>
        <v/>
      </c>
    </row>
    <row r="1157" spans="4:25" x14ac:dyDescent="0.2">
      <c r="D1157" s="62"/>
      <c r="O1157" s="62"/>
      <c r="T1157" s="62" t="str">
        <f>IF(G1157&lt;&gt;"",PROPER(TEXT(G1157,"YYYY")&amp;TEXT(G1157,"MMMM")),"")</f>
        <v/>
      </c>
      <c r="U1157" s="62" t="str">
        <f>IFERROR((VLOOKUP(T1157,[1]IPC!$C$12:$I$834,4,FALSE)/10000),"")</f>
        <v/>
      </c>
      <c r="V1157" s="62" t="str">
        <f>IF(E1157&lt;&gt;"",VLOOKUP($U$7,[1]IPC!$C$12:$I$834,4,FALSE)/10000,"")</f>
        <v/>
      </c>
      <c r="W1157" s="62" t="str">
        <f>IFERROR((O1157*V1157/U1157),"")</f>
        <v/>
      </c>
      <c r="X1157" s="62" t="str">
        <f>IFERROR((W1157*#REF!),"")</f>
        <v/>
      </c>
      <c r="Y1157" s="62" t="str">
        <f>IF(E1157&lt;&gt;"",IF(Q1157&lt;&gt;"",IFERROR((((X1157*(1+(Inflacion))^((DAYS360($D$4,Q1157))/360)))/((1+VLOOKUP($D$4,[1]TES!$B$8:$D$3002,3,TRUE))^((DAYS360($D$4,Q1157))/360))),""),"Fecha probable de Fallo"),"")</f>
        <v/>
      </c>
    </row>
    <row r="1158" spans="4:25" x14ac:dyDescent="0.2">
      <c r="D1158" s="62"/>
      <c r="O1158" s="62"/>
      <c r="T1158" s="62" t="str">
        <f>IF(G1158&lt;&gt;"",PROPER(TEXT(G1158,"YYYY")&amp;TEXT(G1158,"MMMM")),"")</f>
        <v/>
      </c>
      <c r="U1158" s="62" t="str">
        <f>IFERROR((VLOOKUP(T1158,[1]IPC!$C$12:$I$834,4,FALSE)/10000),"")</f>
        <v/>
      </c>
      <c r="V1158" s="62" t="str">
        <f>IF(E1158&lt;&gt;"",VLOOKUP($U$7,[1]IPC!$C$12:$I$834,4,FALSE)/10000,"")</f>
        <v/>
      </c>
      <c r="W1158" s="62" t="str">
        <f>IFERROR((O1158*V1158/U1158),"")</f>
        <v/>
      </c>
      <c r="X1158" s="62" t="str">
        <f>IFERROR((W1158*#REF!),"")</f>
        <v/>
      </c>
      <c r="Y1158" s="62" t="str">
        <f>IF(E1158&lt;&gt;"",IF(Q1158&lt;&gt;"",IFERROR((((X1158*(1+(Inflacion))^((DAYS360($D$4,Q1158))/360)))/((1+VLOOKUP($D$4,[1]TES!$B$8:$D$3002,3,TRUE))^((DAYS360($D$4,Q1158))/360))),""),"Fecha probable de Fallo"),"")</f>
        <v/>
      </c>
    </row>
    <row r="1159" spans="4:25" x14ac:dyDescent="0.2">
      <c r="D1159" s="62"/>
      <c r="O1159" s="62"/>
      <c r="T1159" s="62" t="str">
        <f>IF(G1159&lt;&gt;"",PROPER(TEXT(G1159,"YYYY")&amp;TEXT(G1159,"MMMM")),"")</f>
        <v/>
      </c>
      <c r="U1159" s="62" t="str">
        <f>IFERROR((VLOOKUP(T1159,[1]IPC!$C$12:$I$834,4,FALSE)/10000),"")</f>
        <v/>
      </c>
      <c r="V1159" s="62" t="str">
        <f>IF(E1159&lt;&gt;"",VLOOKUP($U$7,[1]IPC!$C$12:$I$834,4,FALSE)/10000,"")</f>
        <v/>
      </c>
      <c r="W1159" s="62" t="str">
        <f>IFERROR((O1159*V1159/U1159),"")</f>
        <v/>
      </c>
      <c r="X1159" s="62" t="str">
        <f>IFERROR((W1159*#REF!),"")</f>
        <v/>
      </c>
      <c r="Y1159" s="62" t="str">
        <f>IF(E1159&lt;&gt;"",IF(Q1159&lt;&gt;"",IFERROR((((X1159*(1+(Inflacion))^((DAYS360($D$4,Q1159))/360)))/((1+VLOOKUP($D$4,[1]TES!$B$8:$D$3002,3,TRUE))^((DAYS360($D$4,Q1159))/360))),""),"Fecha probable de Fallo"),"")</f>
        <v/>
      </c>
    </row>
    <row r="1160" spans="4:25" x14ac:dyDescent="0.2">
      <c r="D1160" s="62"/>
      <c r="O1160" s="62"/>
      <c r="T1160" s="62" t="str">
        <f>IF(G1160&lt;&gt;"",PROPER(TEXT(G1160,"YYYY")&amp;TEXT(G1160,"MMMM")),"")</f>
        <v/>
      </c>
      <c r="U1160" s="62" t="str">
        <f>IFERROR((VLOOKUP(T1160,[1]IPC!$C$12:$I$834,4,FALSE)/10000),"")</f>
        <v/>
      </c>
      <c r="V1160" s="62" t="str">
        <f>IF(E1160&lt;&gt;"",VLOOKUP($U$7,[1]IPC!$C$12:$I$834,4,FALSE)/10000,"")</f>
        <v/>
      </c>
      <c r="W1160" s="62" t="str">
        <f>IFERROR((O1160*V1160/U1160),"")</f>
        <v/>
      </c>
      <c r="X1160" s="62" t="str">
        <f>IFERROR((W1160*#REF!),"")</f>
        <v/>
      </c>
      <c r="Y1160" s="62" t="str">
        <f>IF(E1160&lt;&gt;"",IF(Q1160&lt;&gt;"",IFERROR((((X1160*(1+(Inflacion))^((DAYS360($D$4,Q1160))/360)))/((1+VLOOKUP($D$4,[1]TES!$B$8:$D$3002,3,TRUE))^((DAYS360($D$4,Q1160))/360))),""),"Fecha probable de Fallo"),"")</f>
        <v/>
      </c>
    </row>
    <row r="1161" spans="4:25" x14ac:dyDescent="0.2">
      <c r="D1161" s="62"/>
      <c r="O1161" s="62"/>
      <c r="T1161" s="62" t="str">
        <f>IF(G1161&lt;&gt;"",PROPER(TEXT(G1161,"YYYY")&amp;TEXT(G1161,"MMMM")),"")</f>
        <v/>
      </c>
      <c r="U1161" s="62" t="str">
        <f>IFERROR((VLOOKUP(T1161,[1]IPC!$C$12:$I$834,4,FALSE)/10000),"")</f>
        <v/>
      </c>
      <c r="V1161" s="62" t="str">
        <f>IF(E1161&lt;&gt;"",VLOOKUP($U$7,[1]IPC!$C$12:$I$834,4,FALSE)/10000,"")</f>
        <v/>
      </c>
      <c r="W1161" s="62" t="str">
        <f>IFERROR((O1161*V1161/U1161),"")</f>
        <v/>
      </c>
      <c r="X1161" s="62" t="str">
        <f>IFERROR((W1161*#REF!),"")</f>
        <v/>
      </c>
      <c r="Y1161" s="62" t="str">
        <f>IF(E1161&lt;&gt;"",IF(Q1161&lt;&gt;"",IFERROR((((X1161*(1+(Inflacion))^((DAYS360($D$4,Q1161))/360)))/((1+VLOOKUP($D$4,[1]TES!$B$8:$D$3002,3,TRUE))^((DAYS360($D$4,Q1161))/360))),""),"Fecha probable de Fallo"),"")</f>
        <v/>
      </c>
    </row>
    <row r="1162" spans="4:25" x14ac:dyDescent="0.2">
      <c r="D1162" s="62"/>
      <c r="O1162" s="62"/>
      <c r="T1162" s="62" t="str">
        <f>IF(G1162&lt;&gt;"",PROPER(TEXT(G1162,"YYYY")&amp;TEXT(G1162,"MMMM")),"")</f>
        <v/>
      </c>
      <c r="U1162" s="62" t="str">
        <f>IFERROR((VLOOKUP(T1162,[1]IPC!$C$12:$I$834,4,FALSE)/10000),"")</f>
        <v/>
      </c>
      <c r="V1162" s="62" t="str">
        <f>IF(E1162&lt;&gt;"",VLOOKUP($U$7,[1]IPC!$C$12:$I$834,4,FALSE)/10000,"")</f>
        <v/>
      </c>
      <c r="W1162" s="62" t="str">
        <f>IFERROR((O1162*V1162/U1162),"")</f>
        <v/>
      </c>
      <c r="X1162" s="62" t="str">
        <f>IFERROR((W1162*#REF!),"")</f>
        <v/>
      </c>
      <c r="Y1162" s="62" t="str">
        <f>IF(E1162&lt;&gt;"",IF(Q1162&lt;&gt;"",IFERROR((((X1162*(1+(Inflacion))^((DAYS360($D$4,Q1162))/360)))/((1+VLOOKUP($D$4,[1]TES!$B$8:$D$3002,3,TRUE))^((DAYS360($D$4,Q1162))/360))),""),"Fecha probable de Fallo"),"")</f>
        <v/>
      </c>
    </row>
    <row r="1163" spans="4:25" x14ac:dyDescent="0.2">
      <c r="D1163" s="62"/>
      <c r="O1163" s="62"/>
      <c r="T1163" s="62" t="str">
        <f>IF(G1163&lt;&gt;"",PROPER(TEXT(G1163,"YYYY")&amp;TEXT(G1163,"MMMM")),"")</f>
        <v/>
      </c>
      <c r="U1163" s="62" t="str">
        <f>IFERROR((VLOOKUP(T1163,[1]IPC!$C$12:$I$834,4,FALSE)/10000),"")</f>
        <v/>
      </c>
      <c r="V1163" s="62" t="str">
        <f>IF(E1163&lt;&gt;"",VLOOKUP($U$7,[1]IPC!$C$12:$I$834,4,FALSE)/10000,"")</f>
        <v/>
      </c>
      <c r="W1163" s="62" t="str">
        <f>IFERROR((O1163*V1163/U1163),"")</f>
        <v/>
      </c>
      <c r="X1163" s="62" t="str">
        <f>IFERROR((W1163*#REF!),"")</f>
        <v/>
      </c>
      <c r="Y1163" s="62" t="str">
        <f>IF(E1163&lt;&gt;"",IF(Q1163&lt;&gt;"",IFERROR((((X1163*(1+(Inflacion))^((DAYS360($D$4,Q1163))/360)))/((1+VLOOKUP($D$4,[1]TES!$B$8:$D$3002,3,TRUE))^((DAYS360($D$4,Q1163))/360))),""),"Fecha probable de Fallo"),"")</f>
        <v/>
      </c>
    </row>
    <row r="1164" spans="4:25" x14ac:dyDescent="0.2">
      <c r="D1164" s="62"/>
      <c r="O1164" s="62"/>
      <c r="T1164" s="62" t="str">
        <f>IF(G1164&lt;&gt;"",PROPER(TEXT(G1164,"YYYY")&amp;TEXT(G1164,"MMMM")),"")</f>
        <v/>
      </c>
      <c r="U1164" s="62" t="str">
        <f>IFERROR((VLOOKUP(T1164,[1]IPC!$C$12:$I$834,4,FALSE)/10000),"")</f>
        <v/>
      </c>
      <c r="V1164" s="62" t="str">
        <f>IF(E1164&lt;&gt;"",VLOOKUP($U$7,[1]IPC!$C$12:$I$834,4,FALSE)/10000,"")</f>
        <v/>
      </c>
      <c r="W1164" s="62" t="str">
        <f>IFERROR((O1164*V1164/U1164),"")</f>
        <v/>
      </c>
      <c r="X1164" s="62" t="str">
        <f>IFERROR((W1164*#REF!),"")</f>
        <v/>
      </c>
      <c r="Y1164" s="62" t="str">
        <f>IF(E1164&lt;&gt;"",IF(Q1164&lt;&gt;"",IFERROR((((X1164*(1+(Inflacion))^((DAYS360($D$4,Q1164))/360)))/((1+VLOOKUP($D$4,[1]TES!$B$8:$D$3002,3,TRUE))^((DAYS360($D$4,Q1164))/360))),""),"Fecha probable de Fallo"),"")</f>
        <v/>
      </c>
    </row>
    <row r="1165" spans="4:25" x14ac:dyDescent="0.2">
      <c r="D1165" s="62"/>
      <c r="O1165" s="62"/>
      <c r="T1165" s="62" t="str">
        <f>IF(G1165&lt;&gt;"",PROPER(TEXT(G1165,"YYYY")&amp;TEXT(G1165,"MMMM")),"")</f>
        <v/>
      </c>
      <c r="U1165" s="62" t="str">
        <f>IFERROR((VLOOKUP(T1165,[1]IPC!$C$12:$I$834,4,FALSE)/10000),"")</f>
        <v/>
      </c>
      <c r="V1165" s="62" t="str">
        <f>IF(E1165&lt;&gt;"",VLOOKUP($U$7,[1]IPC!$C$12:$I$834,4,FALSE)/10000,"")</f>
        <v/>
      </c>
      <c r="W1165" s="62" t="str">
        <f>IFERROR((O1165*V1165/U1165),"")</f>
        <v/>
      </c>
      <c r="X1165" s="62" t="str">
        <f>IFERROR((W1165*#REF!),"")</f>
        <v/>
      </c>
      <c r="Y1165" s="62" t="str">
        <f>IF(E1165&lt;&gt;"",IF(Q1165&lt;&gt;"",IFERROR((((X1165*(1+(Inflacion))^((DAYS360($D$4,Q1165))/360)))/((1+VLOOKUP($D$4,[1]TES!$B$8:$D$3002,3,TRUE))^((DAYS360($D$4,Q1165))/360))),""),"Fecha probable de Fallo"),"")</f>
        <v/>
      </c>
    </row>
    <row r="1166" spans="4:25" x14ac:dyDescent="0.2">
      <c r="D1166" s="62"/>
      <c r="O1166" s="62"/>
      <c r="T1166" s="62" t="str">
        <f>IF(G1166&lt;&gt;"",PROPER(TEXT(G1166,"YYYY")&amp;TEXT(G1166,"MMMM")),"")</f>
        <v/>
      </c>
      <c r="U1166" s="62" t="str">
        <f>IFERROR((VLOOKUP(T1166,[1]IPC!$C$12:$I$834,4,FALSE)/10000),"")</f>
        <v/>
      </c>
      <c r="V1166" s="62" t="str">
        <f>IF(E1166&lt;&gt;"",VLOOKUP($U$7,[1]IPC!$C$12:$I$834,4,FALSE)/10000,"")</f>
        <v/>
      </c>
      <c r="W1166" s="62" t="str">
        <f>IFERROR((O1166*V1166/U1166),"")</f>
        <v/>
      </c>
      <c r="X1166" s="62" t="str">
        <f>IFERROR((W1166*#REF!),"")</f>
        <v/>
      </c>
      <c r="Y1166" s="62" t="str">
        <f>IF(E1166&lt;&gt;"",IF(Q1166&lt;&gt;"",IFERROR((((X1166*(1+(Inflacion))^((DAYS360($D$4,Q1166))/360)))/((1+VLOOKUP($D$4,[1]TES!$B$8:$D$3002,3,TRUE))^((DAYS360($D$4,Q1166))/360))),""),"Fecha probable de Fallo"),"")</f>
        <v/>
      </c>
    </row>
    <row r="1167" spans="4:25" x14ac:dyDescent="0.2">
      <c r="D1167" s="62"/>
      <c r="O1167" s="62"/>
      <c r="T1167" s="62" t="str">
        <f>IF(G1167&lt;&gt;"",PROPER(TEXT(G1167,"YYYY")&amp;TEXT(G1167,"MMMM")),"")</f>
        <v/>
      </c>
      <c r="U1167" s="62" t="str">
        <f>IFERROR((VLOOKUP(T1167,[1]IPC!$C$12:$I$834,4,FALSE)/10000),"")</f>
        <v/>
      </c>
      <c r="V1167" s="62" t="str">
        <f>IF(E1167&lt;&gt;"",VLOOKUP($U$7,[1]IPC!$C$12:$I$834,4,FALSE)/10000,"")</f>
        <v/>
      </c>
      <c r="W1167" s="62" t="str">
        <f>IFERROR((O1167*V1167/U1167),"")</f>
        <v/>
      </c>
      <c r="X1167" s="62" t="str">
        <f>IFERROR((W1167*#REF!),"")</f>
        <v/>
      </c>
      <c r="Y1167" s="62" t="str">
        <f>IF(E1167&lt;&gt;"",IF(Q1167&lt;&gt;"",IFERROR((((X1167*(1+(Inflacion))^((DAYS360($D$4,Q1167))/360)))/((1+VLOOKUP($D$4,[1]TES!$B$8:$D$3002,3,TRUE))^((DAYS360($D$4,Q1167))/360))),""),"Fecha probable de Fallo"),"")</f>
        <v/>
      </c>
    </row>
    <row r="1168" spans="4:25" x14ac:dyDescent="0.2">
      <c r="D1168" s="62"/>
      <c r="O1168" s="62"/>
      <c r="T1168" s="62" t="str">
        <f>IF(G1168&lt;&gt;"",PROPER(TEXT(G1168,"YYYY")&amp;TEXT(G1168,"MMMM")),"")</f>
        <v/>
      </c>
      <c r="U1168" s="62" t="str">
        <f>IFERROR((VLOOKUP(T1168,[1]IPC!$C$12:$I$834,4,FALSE)/10000),"")</f>
        <v/>
      </c>
      <c r="V1168" s="62" t="str">
        <f>IF(E1168&lt;&gt;"",VLOOKUP($U$7,[1]IPC!$C$12:$I$834,4,FALSE)/10000,"")</f>
        <v/>
      </c>
      <c r="W1168" s="62" t="str">
        <f>IFERROR((O1168*V1168/U1168),"")</f>
        <v/>
      </c>
      <c r="X1168" s="62" t="str">
        <f>IFERROR((W1168*#REF!),"")</f>
        <v/>
      </c>
      <c r="Y1168" s="62" t="str">
        <f>IF(E1168&lt;&gt;"",IF(Q1168&lt;&gt;"",IFERROR((((X1168*(1+(Inflacion))^((DAYS360($D$4,Q1168))/360)))/((1+VLOOKUP($D$4,[1]TES!$B$8:$D$3002,3,TRUE))^((DAYS360($D$4,Q1168))/360))),""),"Fecha probable de Fallo"),"")</f>
        <v/>
      </c>
    </row>
    <row r="1169" spans="4:25" x14ac:dyDescent="0.2">
      <c r="D1169" s="62"/>
      <c r="O1169" s="62"/>
      <c r="T1169" s="62" t="str">
        <f>IF(G1169&lt;&gt;"",PROPER(TEXT(G1169,"YYYY")&amp;TEXT(G1169,"MMMM")),"")</f>
        <v/>
      </c>
      <c r="U1169" s="62" t="str">
        <f>IFERROR((VLOOKUP(T1169,[1]IPC!$C$12:$I$834,4,FALSE)/10000),"")</f>
        <v/>
      </c>
      <c r="V1169" s="62" t="str">
        <f>IF(E1169&lt;&gt;"",VLOOKUP($U$7,[1]IPC!$C$12:$I$834,4,FALSE)/10000,"")</f>
        <v/>
      </c>
      <c r="W1169" s="62" t="str">
        <f>IFERROR((O1169*V1169/U1169),"")</f>
        <v/>
      </c>
      <c r="X1169" s="62" t="str">
        <f>IFERROR((W1169*#REF!),"")</f>
        <v/>
      </c>
      <c r="Y1169" s="62" t="str">
        <f>IF(E1169&lt;&gt;"",IF(Q1169&lt;&gt;"",IFERROR((((X1169*(1+(Inflacion))^((DAYS360($D$4,Q1169))/360)))/((1+VLOOKUP($D$4,[1]TES!$B$8:$D$3002,3,TRUE))^((DAYS360($D$4,Q1169))/360))),""),"Fecha probable de Fallo"),"")</f>
        <v/>
      </c>
    </row>
    <row r="1170" spans="4:25" x14ac:dyDescent="0.2">
      <c r="D1170" s="62"/>
      <c r="O1170" s="62"/>
      <c r="T1170" s="62" t="str">
        <f>IF(G1170&lt;&gt;"",PROPER(TEXT(G1170,"YYYY")&amp;TEXT(G1170,"MMMM")),"")</f>
        <v/>
      </c>
      <c r="U1170" s="62" t="str">
        <f>IFERROR((VLOOKUP(T1170,[1]IPC!$C$12:$I$834,4,FALSE)/10000),"")</f>
        <v/>
      </c>
      <c r="V1170" s="62" t="str">
        <f>IF(E1170&lt;&gt;"",VLOOKUP($U$7,[1]IPC!$C$12:$I$834,4,FALSE)/10000,"")</f>
        <v/>
      </c>
      <c r="W1170" s="62" t="str">
        <f>IFERROR((O1170*V1170/U1170),"")</f>
        <v/>
      </c>
      <c r="X1170" s="62" t="str">
        <f>IFERROR((W1170*#REF!),"")</f>
        <v/>
      </c>
      <c r="Y1170" s="62" t="str">
        <f>IF(E1170&lt;&gt;"",IF(Q1170&lt;&gt;"",IFERROR((((X1170*(1+(Inflacion))^((DAYS360($D$4,Q1170))/360)))/((1+VLOOKUP($D$4,[1]TES!$B$8:$D$3002,3,TRUE))^((DAYS360($D$4,Q1170))/360))),""),"Fecha probable de Fallo"),"")</f>
        <v/>
      </c>
    </row>
    <row r="1171" spans="4:25" x14ac:dyDescent="0.2">
      <c r="D1171" s="62"/>
      <c r="O1171" s="62"/>
      <c r="T1171" s="62" t="str">
        <f>IF(G1171&lt;&gt;"",PROPER(TEXT(G1171,"YYYY")&amp;TEXT(G1171,"MMMM")),"")</f>
        <v/>
      </c>
      <c r="U1171" s="62" t="str">
        <f>IFERROR((VLOOKUP(T1171,[1]IPC!$C$12:$I$834,4,FALSE)/10000),"")</f>
        <v/>
      </c>
      <c r="V1171" s="62" t="str">
        <f>IF(E1171&lt;&gt;"",VLOOKUP($U$7,[1]IPC!$C$12:$I$834,4,FALSE)/10000,"")</f>
        <v/>
      </c>
      <c r="W1171" s="62" t="str">
        <f>IFERROR((O1171*V1171/U1171),"")</f>
        <v/>
      </c>
      <c r="X1171" s="62" t="str">
        <f>IFERROR((W1171*#REF!),"")</f>
        <v/>
      </c>
      <c r="Y1171" s="62" t="str">
        <f>IF(E1171&lt;&gt;"",IF(Q1171&lt;&gt;"",IFERROR((((X1171*(1+(Inflacion))^((DAYS360($D$4,Q1171))/360)))/((1+VLOOKUP($D$4,[1]TES!$B$8:$D$3002,3,TRUE))^((DAYS360($D$4,Q1171))/360))),""),"Fecha probable de Fallo"),"")</f>
        <v/>
      </c>
    </row>
    <row r="1172" spans="4:25" x14ac:dyDescent="0.2">
      <c r="D1172" s="62"/>
      <c r="O1172" s="62"/>
      <c r="T1172" s="62" t="str">
        <f>IF(G1172&lt;&gt;"",PROPER(TEXT(G1172,"YYYY")&amp;TEXT(G1172,"MMMM")),"")</f>
        <v/>
      </c>
      <c r="U1172" s="62" t="str">
        <f>IFERROR((VLOOKUP(T1172,[1]IPC!$C$12:$I$834,4,FALSE)/10000),"")</f>
        <v/>
      </c>
      <c r="V1172" s="62" t="str">
        <f>IF(E1172&lt;&gt;"",VLOOKUP($U$7,[1]IPC!$C$12:$I$834,4,FALSE)/10000,"")</f>
        <v/>
      </c>
      <c r="W1172" s="62" t="str">
        <f>IFERROR((O1172*V1172/U1172),"")</f>
        <v/>
      </c>
      <c r="X1172" s="62" t="str">
        <f>IFERROR((W1172*#REF!),"")</f>
        <v/>
      </c>
      <c r="Y1172" s="62" t="str">
        <f>IF(E1172&lt;&gt;"",IF(Q1172&lt;&gt;"",IFERROR((((X1172*(1+(Inflacion))^((DAYS360($D$4,Q1172))/360)))/((1+VLOOKUP($D$4,[1]TES!$B$8:$D$3002,3,TRUE))^((DAYS360($D$4,Q1172))/360))),""),"Fecha probable de Fallo"),"")</f>
        <v/>
      </c>
    </row>
    <row r="1173" spans="4:25" x14ac:dyDescent="0.2">
      <c r="D1173" s="62"/>
      <c r="O1173" s="62"/>
      <c r="T1173" s="62" t="str">
        <f>IF(G1173&lt;&gt;"",PROPER(TEXT(G1173,"YYYY")&amp;TEXT(G1173,"MMMM")),"")</f>
        <v/>
      </c>
      <c r="U1173" s="62" t="str">
        <f>IFERROR((VLOOKUP(T1173,[1]IPC!$C$12:$I$834,4,FALSE)/10000),"")</f>
        <v/>
      </c>
      <c r="V1173" s="62" t="str">
        <f>IF(E1173&lt;&gt;"",VLOOKUP($U$7,[1]IPC!$C$12:$I$834,4,FALSE)/10000,"")</f>
        <v/>
      </c>
      <c r="W1173" s="62" t="str">
        <f>IFERROR((O1173*V1173/U1173),"")</f>
        <v/>
      </c>
      <c r="X1173" s="62" t="str">
        <f>IFERROR((W1173*#REF!),"")</f>
        <v/>
      </c>
      <c r="Y1173" s="62" t="str">
        <f>IF(E1173&lt;&gt;"",IF(Q1173&lt;&gt;"",IFERROR((((X1173*(1+(Inflacion))^((DAYS360($D$4,Q1173))/360)))/((1+VLOOKUP($D$4,[1]TES!$B$8:$D$3002,3,TRUE))^((DAYS360($D$4,Q1173))/360))),""),"Fecha probable de Fallo"),"")</f>
        <v/>
      </c>
    </row>
    <row r="1174" spans="4:25" x14ac:dyDescent="0.2">
      <c r="D1174" s="62"/>
      <c r="O1174" s="62"/>
      <c r="T1174" s="62" t="str">
        <f>IF(G1174&lt;&gt;"",PROPER(TEXT(G1174,"YYYY")&amp;TEXT(G1174,"MMMM")),"")</f>
        <v/>
      </c>
      <c r="U1174" s="62" t="str">
        <f>IFERROR((VLOOKUP(T1174,[1]IPC!$C$12:$I$834,4,FALSE)/10000),"")</f>
        <v/>
      </c>
      <c r="V1174" s="62" t="str">
        <f>IF(E1174&lt;&gt;"",VLOOKUP($U$7,[1]IPC!$C$12:$I$834,4,FALSE)/10000,"")</f>
        <v/>
      </c>
      <c r="W1174" s="62" t="str">
        <f>IFERROR((O1174*V1174/U1174),"")</f>
        <v/>
      </c>
      <c r="X1174" s="62" t="str">
        <f>IFERROR((W1174*#REF!),"")</f>
        <v/>
      </c>
      <c r="Y1174" s="62" t="str">
        <f>IF(E1174&lt;&gt;"",IF(Q1174&lt;&gt;"",IFERROR((((X1174*(1+(Inflacion))^((DAYS360($D$4,Q1174))/360)))/((1+VLOOKUP($D$4,[1]TES!$B$8:$D$3002,3,TRUE))^((DAYS360($D$4,Q1174))/360))),""),"Fecha probable de Fallo"),"")</f>
        <v/>
      </c>
    </row>
    <row r="1175" spans="4:25" x14ac:dyDescent="0.2">
      <c r="D1175" s="62"/>
      <c r="O1175" s="62"/>
      <c r="T1175" s="62" t="str">
        <f>IF(G1175&lt;&gt;"",PROPER(TEXT(G1175,"YYYY")&amp;TEXT(G1175,"MMMM")),"")</f>
        <v/>
      </c>
      <c r="U1175" s="62" t="str">
        <f>IFERROR((VLOOKUP(T1175,[1]IPC!$C$12:$I$834,4,FALSE)/10000),"")</f>
        <v/>
      </c>
      <c r="V1175" s="62" t="str">
        <f>IF(E1175&lt;&gt;"",VLOOKUP($U$7,[1]IPC!$C$12:$I$834,4,FALSE)/10000,"")</f>
        <v/>
      </c>
      <c r="W1175" s="62" t="str">
        <f>IFERROR((O1175*V1175/U1175),"")</f>
        <v/>
      </c>
      <c r="X1175" s="62" t="str">
        <f>IFERROR((W1175*#REF!),"")</f>
        <v/>
      </c>
      <c r="Y1175" s="62" t="str">
        <f>IF(E1175&lt;&gt;"",IF(Q1175&lt;&gt;"",IFERROR((((X1175*(1+(Inflacion))^((DAYS360($D$4,Q1175))/360)))/((1+VLOOKUP($D$4,[1]TES!$B$8:$D$3002,3,TRUE))^((DAYS360($D$4,Q1175))/360))),""),"Fecha probable de Fallo"),"")</f>
        <v/>
      </c>
    </row>
    <row r="1176" spans="4:25" x14ac:dyDescent="0.2">
      <c r="D1176" s="62"/>
      <c r="O1176" s="62"/>
      <c r="T1176" s="62" t="str">
        <f>IF(G1176&lt;&gt;"",PROPER(TEXT(G1176,"YYYY")&amp;TEXT(G1176,"MMMM")),"")</f>
        <v/>
      </c>
      <c r="U1176" s="62" t="str">
        <f>IFERROR((VLOOKUP(T1176,[1]IPC!$C$12:$I$834,4,FALSE)/10000),"")</f>
        <v/>
      </c>
      <c r="V1176" s="62" t="str">
        <f>IF(E1176&lt;&gt;"",VLOOKUP($U$7,[1]IPC!$C$12:$I$834,4,FALSE)/10000,"")</f>
        <v/>
      </c>
      <c r="W1176" s="62" t="str">
        <f>IFERROR((O1176*V1176/U1176),"")</f>
        <v/>
      </c>
      <c r="X1176" s="62" t="str">
        <f>IFERROR((W1176*#REF!),"")</f>
        <v/>
      </c>
      <c r="Y1176" s="62" t="str">
        <f>IF(E1176&lt;&gt;"",IF(Q1176&lt;&gt;"",IFERROR((((X1176*(1+(Inflacion))^((DAYS360($D$4,Q1176))/360)))/((1+VLOOKUP($D$4,[1]TES!$B$8:$D$3002,3,TRUE))^((DAYS360($D$4,Q1176))/360))),""),"Fecha probable de Fallo"),"")</f>
        <v/>
      </c>
    </row>
    <row r="1177" spans="4:25" x14ac:dyDescent="0.2">
      <c r="D1177" s="62"/>
      <c r="O1177" s="62"/>
      <c r="T1177" s="62" t="str">
        <f>IF(G1177&lt;&gt;"",PROPER(TEXT(G1177,"YYYY")&amp;TEXT(G1177,"MMMM")),"")</f>
        <v/>
      </c>
      <c r="U1177" s="62" t="str">
        <f>IFERROR((VLOOKUP(T1177,[1]IPC!$C$12:$I$834,4,FALSE)/10000),"")</f>
        <v/>
      </c>
      <c r="V1177" s="62" t="str">
        <f>IF(E1177&lt;&gt;"",VLOOKUP($U$7,[1]IPC!$C$12:$I$834,4,FALSE)/10000,"")</f>
        <v/>
      </c>
      <c r="W1177" s="62" t="str">
        <f>IFERROR((O1177*V1177/U1177),"")</f>
        <v/>
      </c>
      <c r="X1177" s="62" t="str">
        <f>IFERROR((W1177*#REF!),"")</f>
        <v/>
      </c>
      <c r="Y1177" s="62" t="str">
        <f>IF(E1177&lt;&gt;"",IF(Q1177&lt;&gt;"",IFERROR((((X1177*(1+(Inflacion))^((DAYS360($D$4,Q1177))/360)))/((1+VLOOKUP($D$4,[1]TES!$B$8:$D$3002,3,TRUE))^((DAYS360($D$4,Q1177))/360))),""),"Fecha probable de Fallo"),"")</f>
        <v/>
      </c>
    </row>
    <row r="1178" spans="4:25" x14ac:dyDescent="0.2">
      <c r="D1178" s="62"/>
      <c r="O1178" s="62"/>
      <c r="T1178" s="62" t="str">
        <f>IF(G1178&lt;&gt;"",PROPER(TEXT(G1178,"YYYY")&amp;TEXT(G1178,"MMMM")),"")</f>
        <v/>
      </c>
      <c r="U1178" s="62" t="str">
        <f>IFERROR((VLOOKUP(T1178,[1]IPC!$C$12:$I$834,4,FALSE)/10000),"")</f>
        <v/>
      </c>
      <c r="V1178" s="62" t="str">
        <f>IF(E1178&lt;&gt;"",VLOOKUP($U$7,[1]IPC!$C$12:$I$834,4,FALSE)/10000,"")</f>
        <v/>
      </c>
      <c r="W1178" s="62" t="str">
        <f>IFERROR((O1178*V1178/U1178),"")</f>
        <v/>
      </c>
      <c r="X1178" s="62" t="str">
        <f>IFERROR((W1178*#REF!),"")</f>
        <v/>
      </c>
      <c r="Y1178" s="62" t="str">
        <f>IF(E1178&lt;&gt;"",IF(Q1178&lt;&gt;"",IFERROR((((X1178*(1+(Inflacion))^((DAYS360($D$4,Q1178))/360)))/((1+VLOOKUP($D$4,[1]TES!$B$8:$D$3002,3,TRUE))^((DAYS360($D$4,Q1178))/360))),""),"Fecha probable de Fallo"),"")</f>
        <v/>
      </c>
    </row>
    <row r="1179" spans="4:25" x14ac:dyDescent="0.2">
      <c r="D1179" s="62"/>
      <c r="O1179" s="62"/>
      <c r="T1179" s="62" t="str">
        <f>IF(G1179&lt;&gt;"",PROPER(TEXT(G1179,"YYYY")&amp;TEXT(G1179,"MMMM")),"")</f>
        <v/>
      </c>
      <c r="U1179" s="62" t="str">
        <f>IFERROR((VLOOKUP(T1179,[1]IPC!$C$12:$I$834,4,FALSE)/10000),"")</f>
        <v/>
      </c>
      <c r="V1179" s="62" t="str">
        <f>IF(E1179&lt;&gt;"",VLOOKUP($U$7,[1]IPC!$C$12:$I$834,4,FALSE)/10000,"")</f>
        <v/>
      </c>
      <c r="W1179" s="62" t="str">
        <f>IFERROR((O1179*V1179/U1179),"")</f>
        <v/>
      </c>
      <c r="X1179" s="62" t="str">
        <f>IFERROR((W1179*#REF!),"")</f>
        <v/>
      </c>
      <c r="Y1179" s="62" t="str">
        <f>IF(E1179&lt;&gt;"",IF(Q1179&lt;&gt;"",IFERROR((((X1179*(1+(Inflacion))^((DAYS360($D$4,Q1179))/360)))/((1+VLOOKUP($D$4,[1]TES!$B$8:$D$3002,3,TRUE))^((DAYS360($D$4,Q1179))/360))),""),"Fecha probable de Fallo"),"")</f>
        <v/>
      </c>
    </row>
    <row r="1180" spans="4:25" x14ac:dyDescent="0.2">
      <c r="D1180" s="62"/>
      <c r="O1180" s="62"/>
      <c r="T1180" s="62" t="str">
        <f>IF(G1180&lt;&gt;"",PROPER(TEXT(G1180,"YYYY")&amp;TEXT(G1180,"MMMM")),"")</f>
        <v/>
      </c>
      <c r="U1180" s="62" t="str">
        <f>IFERROR((VLOOKUP(T1180,[1]IPC!$C$12:$I$834,4,FALSE)/10000),"")</f>
        <v/>
      </c>
      <c r="V1180" s="62" t="str">
        <f>IF(E1180&lt;&gt;"",VLOOKUP($U$7,[1]IPC!$C$12:$I$834,4,FALSE)/10000,"")</f>
        <v/>
      </c>
      <c r="W1180" s="62" t="str">
        <f>IFERROR((O1180*V1180/U1180),"")</f>
        <v/>
      </c>
      <c r="X1180" s="62" t="str">
        <f>IFERROR((W1180*#REF!),"")</f>
        <v/>
      </c>
      <c r="Y1180" s="62" t="str">
        <f>IF(E1180&lt;&gt;"",IF(Q1180&lt;&gt;"",IFERROR((((X1180*(1+(Inflacion))^((DAYS360($D$4,Q1180))/360)))/((1+VLOOKUP($D$4,[1]TES!$B$8:$D$3002,3,TRUE))^((DAYS360($D$4,Q1180))/360))),""),"Fecha probable de Fallo"),"")</f>
        <v/>
      </c>
    </row>
    <row r="1181" spans="4:25" x14ac:dyDescent="0.2">
      <c r="D1181" s="62"/>
      <c r="O1181" s="62"/>
      <c r="T1181" s="62" t="str">
        <f>IF(G1181&lt;&gt;"",PROPER(TEXT(G1181,"YYYY")&amp;TEXT(G1181,"MMMM")),"")</f>
        <v/>
      </c>
      <c r="U1181" s="62" t="str">
        <f>IFERROR((VLOOKUP(T1181,[1]IPC!$C$12:$I$834,4,FALSE)/10000),"")</f>
        <v/>
      </c>
      <c r="V1181" s="62" t="str">
        <f>IF(E1181&lt;&gt;"",VLOOKUP($U$7,[1]IPC!$C$12:$I$834,4,FALSE)/10000,"")</f>
        <v/>
      </c>
      <c r="W1181" s="62" t="str">
        <f>IFERROR((O1181*V1181/U1181),"")</f>
        <v/>
      </c>
      <c r="X1181" s="62" t="str">
        <f>IFERROR((W1181*#REF!),"")</f>
        <v/>
      </c>
      <c r="Y1181" s="62" t="str">
        <f>IF(E1181&lt;&gt;"",IF(Q1181&lt;&gt;"",IFERROR((((X1181*(1+(Inflacion))^((DAYS360($D$4,Q1181))/360)))/((1+VLOOKUP($D$4,[1]TES!$B$8:$D$3002,3,TRUE))^((DAYS360($D$4,Q1181))/360))),""),"Fecha probable de Fallo"),"")</f>
        <v/>
      </c>
    </row>
    <row r="1182" spans="4:25" x14ac:dyDescent="0.2">
      <c r="D1182" s="62"/>
      <c r="O1182" s="62"/>
      <c r="T1182" s="62" t="str">
        <f>IF(G1182&lt;&gt;"",PROPER(TEXT(G1182,"YYYY")&amp;TEXT(G1182,"MMMM")),"")</f>
        <v/>
      </c>
      <c r="U1182" s="62" t="str">
        <f>IFERROR((VLOOKUP(T1182,[1]IPC!$C$12:$I$834,4,FALSE)/10000),"")</f>
        <v/>
      </c>
      <c r="V1182" s="62" t="str">
        <f>IF(E1182&lt;&gt;"",VLOOKUP($U$7,[1]IPC!$C$12:$I$834,4,FALSE)/10000,"")</f>
        <v/>
      </c>
      <c r="W1182" s="62" t="str">
        <f>IFERROR((O1182*V1182/U1182),"")</f>
        <v/>
      </c>
      <c r="X1182" s="62" t="str">
        <f>IFERROR((W1182*#REF!),"")</f>
        <v/>
      </c>
      <c r="Y1182" s="62" t="str">
        <f>IF(E1182&lt;&gt;"",IF(Q1182&lt;&gt;"",IFERROR((((X1182*(1+(Inflacion))^((DAYS360($D$4,Q1182))/360)))/((1+VLOOKUP($D$4,[1]TES!$B$8:$D$3002,3,TRUE))^((DAYS360($D$4,Q1182))/360))),""),"Fecha probable de Fallo"),"")</f>
        <v/>
      </c>
    </row>
    <row r="1183" spans="4:25" x14ac:dyDescent="0.2">
      <c r="D1183" s="62"/>
      <c r="O1183" s="62"/>
      <c r="T1183" s="62" t="str">
        <f>IF(G1183&lt;&gt;"",PROPER(TEXT(G1183,"YYYY")&amp;TEXT(G1183,"MMMM")),"")</f>
        <v/>
      </c>
      <c r="U1183" s="62" t="str">
        <f>IFERROR((VLOOKUP(T1183,[1]IPC!$C$12:$I$834,4,FALSE)/10000),"")</f>
        <v/>
      </c>
      <c r="V1183" s="62" t="str">
        <f>IF(E1183&lt;&gt;"",VLOOKUP($U$7,[1]IPC!$C$12:$I$834,4,FALSE)/10000,"")</f>
        <v/>
      </c>
      <c r="W1183" s="62" t="str">
        <f>IFERROR((O1183*V1183/U1183),"")</f>
        <v/>
      </c>
      <c r="X1183" s="62" t="str">
        <f>IFERROR((W1183*#REF!),"")</f>
        <v/>
      </c>
      <c r="Y1183" s="62" t="str">
        <f>IF(E1183&lt;&gt;"",IF(Q1183&lt;&gt;"",IFERROR((((X1183*(1+(Inflacion))^((DAYS360($D$4,Q1183))/360)))/((1+VLOOKUP($D$4,[1]TES!$B$8:$D$3002,3,TRUE))^((DAYS360($D$4,Q1183))/360))),""),"Fecha probable de Fallo"),"")</f>
        <v/>
      </c>
    </row>
    <row r="1184" spans="4:25" x14ac:dyDescent="0.2">
      <c r="D1184" s="62"/>
      <c r="O1184" s="62"/>
      <c r="T1184" s="62" t="str">
        <f>IF(G1184&lt;&gt;"",PROPER(TEXT(G1184,"YYYY")&amp;TEXT(G1184,"MMMM")),"")</f>
        <v/>
      </c>
      <c r="U1184" s="62" t="str">
        <f>IFERROR((VLOOKUP(T1184,[1]IPC!$C$12:$I$834,4,FALSE)/10000),"")</f>
        <v/>
      </c>
      <c r="V1184" s="62" t="str">
        <f>IF(E1184&lt;&gt;"",VLOOKUP($U$7,[1]IPC!$C$12:$I$834,4,FALSE)/10000,"")</f>
        <v/>
      </c>
      <c r="W1184" s="62" t="str">
        <f>IFERROR((O1184*V1184/U1184),"")</f>
        <v/>
      </c>
      <c r="X1184" s="62" t="str">
        <f>IFERROR((W1184*#REF!),"")</f>
        <v/>
      </c>
      <c r="Y1184" s="62" t="str">
        <f>IF(E1184&lt;&gt;"",IF(Q1184&lt;&gt;"",IFERROR((((X1184*(1+(Inflacion))^((DAYS360($D$4,Q1184))/360)))/((1+VLOOKUP($D$4,[1]TES!$B$8:$D$3002,3,TRUE))^((DAYS360($D$4,Q1184))/360))),""),"Fecha probable de Fallo"),"")</f>
        <v/>
      </c>
    </row>
    <row r="1185" spans="4:25" x14ac:dyDescent="0.2">
      <c r="D1185" s="62"/>
      <c r="O1185" s="62"/>
      <c r="T1185" s="62" t="str">
        <f>IF(G1185&lt;&gt;"",PROPER(TEXT(G1185,"YYYY")&amp;TEXT(G1185,"MMMM")),"")</f>
        <v/>
      </c>
      <c r="U1185" s="62" t="str">
        <f>IFERROR((VLOOKUP(T1185,[1]IPC!$C$12:$I$834,4,FALSE)/10000),"")</f>
        <v/>
      </c>
      <c r="V1185" s="62" t="str">
        <f>IF(E1185&lt;&gt;"",VLOOKUP($U$7,[1]IPC!$C$12:$I$834,4,FALSE)/10000,"")</f>
        <v/>
      </c>
      <c r="W1185" s="62" t="str">
        <f>IFERROR((O1185*V1185/U1185),"")</f>
        <v/>
      </c>
      <c r="X1185" s="62" t="str">
        <f>IFERROR((W1185*#REF!),"")</f>
        <v/>
      </c>
      <c r="Y1185" s="62" t="str">
        <f>IF(E1185&lt;&gt;"",IF(Q1185&lt;&gt;"",IFERROR((((X1185*(1+(Inflacion))^((DAYS360($D$4,Q1185))/360)))/((1+VLOOKUP($D$4,[1]TES!$B$8:$D$3002,3,TRUE))^((DAYS360($D$4,Q1185))/360))),""),"Fecha probable de Fallo"),"")</f>
        <v/>
      </c>
    </row>
    <row r="1186" spans="4:25" x14ac:dyDescent="0.2">
      <c r="D1186" s="62"/>
      <c r="O1186" s="62"/>
      <c r="T1186" s="62" t="str">
        <f>IF(G1186&lt;&gt;"",PROPER(TEXT(G1186,"YYYY")&amp;TEXT(G1186,"MMMM")),"")</f>
        <v/>
      </c>
      <c r="U1186" s="62" t="str">
        <f>IFERROR((VLOOKUP(T1186,[1]IPC!$C$12:$I$834,4,FALSE)/10000),"")</f>
        <v/>
      </c>
      <c r="V1186" s="62" t="str">
        <f>IF(E1186&lt;&gt;"",VLOOKUP($U$7,[1]IPC!$C$12:$I$834,4,FALSE)/10000,"")</f>
        <v/>
      </c>
      <c r="W1186" s="62" t="str">
        <f>IFERROR((O1186*V1186/U1186),"")</f>
        <v/>
      </c>
      <c r="X1186" s="62" t="str">
        <f>IFERROR((W1186*#REF!),"")</f>
        <v/>
      </c>
      <c r="Y1186" s="62" t="str">
        <f>IF(E1186&lt;&gt;"",IF(Q1186&lt;&gt;"",IFERROR((((X1186*(1+(Inflacion))^((DAYS360($D$4,Q1186))/360)))/((1+VLOOKUP($D$4,[1]TES!$B$8:$D$3002,3,TRUE))^((DAYS360($D$4,Q1186))/360))),""),"Fecha probable de Fallo"),"")</f>
        <v/>
      </c>
    </row>
    <row r="1187" spans="4:25" x14ac:dyDescent="0.2">
      <c r="D1187" s="62"/>
      <c r="O1187" s="62"/>
      <c r="T1187" s="62" t="str">
        <f>IF(G1187&lt;&gt;"",PROPER(TEXT(G1187,"YYYY")&amp;TEXT(G1187,"MMMM")),"")</f>
        <v/>
      </c>
      <c r="U1187" s="62" t="str">
        <f>IFERROR((VLOOKUP(T1187,[1]IPC!$C$12:$I$834,4,FALSE)/10000),"")</f>
        <v/>
      </c>
      <c r="V1187" s="62" t="str">
        <f>IF(E1187&lt;&gt;"",VLOOKUP($U$7,[1]IPC!$C$12:$I$834,4,FALSE)/10000,"")</f>
        <v/>
      </c>
      <c r="W1187" s="62" t="str">
        <f>IFERROR((O1187*V1187/U1187),"")</f>
        <v/>
      </c>
      <c r="X1187" s="62" t="str">
        <f>IFERROR((W1187*#REF!),"")</f>
        <v/>
      </c>
      <c r="Y1187" s="62" t="str">
        <f>IF(E1187&lt;&gt;"",IF(Q1187&lt;&gt;"",IFERROR((((X1187*(1+(Inflacion))^((DAYS360($D$4,Q1187))/360)))/((1+VLOOKUP($D$4,[1]TES!$B$8:$D$3002,3,TRUE))^((DAYS360($D$4,Q1187))/360))),""),"Fecha probable de Fallo"),"")</f>
        <v/>
      </c>
    </row>
    <row r="1188" spans="4:25" x14ac:dyDescent="0.2">
      <c r="D1188" s="62"/>
      <c r="O1188" s="62"/>
      <c r="T1188" s="62" t="str">
        <f>IF(G1188&lt;&gt;"",PROPER(TEXT(G1188,"YYYY")&amp;TEXT(G1188,"MMMM")),"")</f>
        <v/>
      </c>
      <c r="U1188" s="62" t="str">
        <f>IFERROR((VLOOKUP(T1188,[1]IPC!$C$12:$I$834,4,FALSE)/10000),"")</f>
        <v/>
      </c>
      <c r="V1188" s="62" t="str">
        <f>IF(E1188&lt;&gt;"",VLOOKUP($U$7,[1]IPC!$C$12:$I$834,4,FALSE)/10000,"")</f>
        <v/>
      </c>
      <c r="W1188" s="62" t="str">
        <f>IFERROR((O1188*V1188/U1188),"")</f>
        <v/>
      </c>
      <c r="X1188" s="62" t="str">
        <f>IFERROR((W1188*#REF!),"")</f>
        <v/>
      </c>
      <c r="Y1188" s="62" t="str">
        <f>IF(E1188&lt;&gt;"",IF(Q1188&lt;&gt;"",IFERROR((((X1188*(1+(Inflacion))^((DAYS360($D$4,Q1188))/360)))/((1+VLOOKUP($D$4,[1]TES!$B$8:$D$3002,3,TRUE))^((DAYS360($D$4,Q1188))/360))),""),"Fecha probable de Fallo"),"")</f>
        <v/>
      </c>
    </row>
    <row r="1189" spans="4:25" x14ac:dyDescent="0.2">
      <c r="D1189" s="62"/>
      <c r="O1189" s="62"/>
      <c r="T1189" s="62" t="str">
        <f>IF(G1189&lt;&gt;"",PROPER(TEXT(G1189,"YYYY")&amp;TEXT(G1189,"MMMM")),"")</f>
        <v/>
      </c>
      <c r="U1189" s="62" t="str">
        <f>IFERROR((VLOOKUP(T1189,[1]IPC!$C$12:$I$834,4,FALSE)/10000),"")</f>
        <v/>
      </c>
      <c r="V1189" s="62" t="str">
        <f>IF(E1189&lt;&gt;"",VLOOKUP($U$7,[1]IPC!$C$12:$I$834,4,FALSE)/10000,"")</f>
        <v/>
      </c>
      <c r="W1189" s="62" t="str">
        <f>IFERROR((O1189*V1189/U1189),"")</f>
        <v/>
      </c>
      <c r="X1189" s="62" t="str">
        <f>IFERROR((W1189*#REF!),"")</f>
        <v/>
      </c>
      <c r="Y1189" s="62" t="str">
        <f>IF(E1189&lt;&gt;"",IF(Q1189&lt;&gt;"",IFERROR((((X1189*(1+(Inflacion))^((DAYS360($D$4,Q1189))/360)))/((1+VLOOKUP($D$4,[1]TES!$B$8:$D$3002,3,TRUE))^((DAYS360($D$4,Q1189))/360))),""),"Fecha probable de Fallo"),"")</f>
        <v/>
      </c>
    </row>
    <row r="1190" spans="4:25" x14ac:dyDescent="0.2">
      <c r="D1190" s="62"/>
      <c r="O1190" s="62"/>
      <c r="T1190" s="62" t="str">
        <f>IF(G1190&lt;&gt;"",PROPER(TEXT(G1190,"YYYY")&amp;TEXT(G1190,"MMMM")),"")</f>
        <v/>
      </c>
      <c r="U1190" s="62" t="str">
        <f>IFERROR((VLOOKUP(T1190,[1]IPC!$C$12:$I$834,4,FALSE)/10000),"")</f>
        <v/>
      </c>
      <c r="V1190" s="62" t="str">
        <f>IF(E1190&lt;&gt;"",VLOOKUP($U$7,[1]IPC!$C$12:$I$834,4,FALSE)/10000,"")</f>
        <v/>
      </c>
      <c r="W1190" s="62" t="str">
        <f>IFERROR((O1190*V1190/U1190),"")</f>
        <v/>
      </c>
      <c r="X1190" s="62" t="str">
        <f>IFERROR((W1190*#REF!),"")</f>
        <v/>
      </c>
      <c r="Y1190" s="62" t="str">
        <f>IF(E1190&lt;&gt;"",IF(Q1190&lt;&gt;"",IFERROR((((X1190*(1+(Inflacion))^((DAYS360($D$4,Q1190))/360)))/((1+VLOOKUP($D$4,[1]TES!$B$8:$D$3002,3,TRUE))^((DAYS360($D$4,Q1190))/360))),""),"Fecha probable de Fallo"),"")</f>
        <v/>
      </c>
    </row>
    <row r="1191" spans="4:25" x14ac:dyDescent="0.2">
      <c r="D1191" s="62"/>
      <c r="O1191" s="62"/>
      <c r="T1191" s="62" t="str">
        <f>IF(G1191&lt;&gt;"",PROPER(TEXT(G1191,"YYYY")&amp;TEXT(G1191,"MMMM")),"")</f>
        <v/>
      </c>
      <c r="U1191" s="62" t="str">
        <f>IFERROR((VLOOKUP(T1191,[1]IPC!$C$12:$I$834,4,FALSE)/10000),"")</f>
        <v/>
      </c>
      <c r="V1191" s="62" t="str">
        <f>IF(E1191&lt;&gt;"",VLOOKUP($U$7,[1]IPC!$C$12:$I$834,4,FALSE)/10000,"")</f>
        <v/>
      </c>
      <c r="W1191" s="62" t="str">
        <f>IFERROR((O1191*V1191/U1191),"")</f>
        <v/>
      </c>
      <c r="X1191" s="62" t="str">
        <f>IFERROR((W1191*#REF!),"")</f>
        <v/>
      </c>
      <c r="Y1191" s="62" t="str">
        <f>IF(E1191&lt;&gt;"",IF(Q1191&lt;&gt;"",IFERROR((((X1191*(1+(Inflacion))^((DAYS360($D$4,Q1191))/360)))/((1+VLOOKUP($D$4,[1]TES!$B$8:$D$3002,3,TRUE))^((DAYS360($D$4,Q1191))/360))),""),"Fecha probable de Fallo"),"")</f>
        <v/>
      </c>
    </row>
    <row r="1192" spans="4:25" x14ac:dyDescent="0.2">
      <c r="D1192" s="62"/>
      <c r="O1192" s="62"/>
      <c r="T1192" s="62" t="str">
        <f>IF(G1192&lt;&gt;"",PROPER(TEXT(G1192,"YYYY")&amp;TEXT(G1192,"MMMM")),"")</f>
        <v/>
      </c>
      <c r="U1192" s="62" t="str">
        <f>IFERROR((VLOOKUP(T1192,[1]IPC!$C$12:$I$834,4,FALSE)/10000),"")</f>
        <v/>
      </c>
      <c r="V1192" s="62" t="str">
        <f>IF(E1192&lt;&gt;"",VLOOKUP($U$7,[1]IPC!$C$12:$I$834,4,FALSE)/10000,"")</f>
        <v/>
      </c>
      <c r="W1192" s="62" t="str">
        <f>IFERROR((O1192*V1192/U1192),"")</f>
        <v/>
      </c>
      <c r="X1192" s="62" t="str">
        <f>IFERROR((W1192*#REF!),"")</f>
        <v/>
      </c>
      <c r="Y1192" s="62" t="str">
        <f>IF(E1192&lt;&gt;"",IF(Q1192&lt;&gt;"",IFERROR((((X1192*(1+(Inflacion))^((DAYS360($D$4,Q1192))/360)))/((1+VLOOKUP($D$4,[1]TES!$B$8:$D$3002,3,TRUE))^((DAYS360($D$4,Q1192))/360))),""),"Fecha probable de Fallo"),"")</f>
        <v/>
      </c>
    </row>
    <row r="1193" spans="4:25" x14ac:dyDescent="0.2">
      <c r="D1193" s="62"/>
      <c r="O1193" s="62"/>
      <c r="T1193" s="62" t="str">
        <f>IF(G1193&lt;&gt;"",PROPER(TEXT(G1193,"YYYY")&amp;TEXT(G1193,"MMMM")),"")</f>
        <v/>
      </c>
      <c r="U1193" s="62" t="str">
        <f>IFERROR((VLOOKUP(T1193,[1]IPC!$C$12:$I$834,4,FALSE)/10000),"")</f>
        <v/>
      </c>
      <c r="V1193" s="62" t="str">
        <f>IF(E1193&lt;&gt;"",VLOOKUP($U$7,[1]IPC!$C$12:$I$834,4,FALSE)/10000,"")</f>
        <v/>
      </c>
      <c r="W1193" s="62" t="str">
        <f>IFERROR((O1193*V1193/U1193),"")</f>
        <v/>
      </c>
      <c r="X1193" s="62" t="str">
        <f>IFERROR((W1193*#REF!),"")</f>
        <v/>
      </c>
      <c r="Y1193" s="62" t="str">
        <f>IF(E1193&lt;&gt;"",IF(Q1193&lt;&gt;"",IFERROR((((X1193*(1+(Inflacion))^((DAYS360($D$4,Q1193))/360)))/((1+VLOOKUP($D$4,[1]TES!$B$8:$D$3002,3,TRUE))^((DAYS360($D$4,Q1193))/360))),""),"Fecha probable de Fallo"),"")</f>
        <v/>
      </c>
    </row>
    <row r="1194" spans="4:25" x14ac:dyDescent="0.2">
      <c r="D1194" s="62"/>
      <c r="O1194" s="62"/>
      <c r="T1194" s="62" t="str">
        <f>IF(G1194&lt;&gt;"",PROPER(TEXT(G1194,"YYYY")&amp;TEXT(G1194,"MMMM")),"")</f>
        <v/>
      </c>
      <c r="U1194" s="62" t="str">
        <f>IFERROR((VLOOKUP(T1194,[1]IPC!$C$12:$I$834,4,FALSE)/10000),"")</f>
        <v/>
      </c>
      <c r="V1194" s="62" t="str">
        <f>IF(E1194&lt;&gt;"",VLOOKUP($U$7,[1]IPC!$C$12:$I$834,4,FALSE)/10000,"")</f>
        <v/>
      </c>
      <c r="W1194" s="62" t="str">
        <f>IFERROR((O1194*V1194/U1194),"")</f>
        <v/>
      </c>
      <c r="X1194" s="62" t="str">
        <f>IFERROR((W1194*#REF!),"")</f>
        <v/>
      </c>
      <c r="Y1194" s="62" t="str">
        <f>IF(E1194&lt;&gt;"",IF(Q1194&lt;&gt;"",IFERROR((((X1194*(1+(Inflacion))^((DAYS360($D$4,Q1194))/360)))/((1+VLOOKUP($D$4,[1]TES!$B$8:$D$3002,3,TRUE))^((DAYS360($D$4,Q1194))/360))),""),"Fecha probable de Fallo"),"")</f>
        <v/>
      </c>
    </row>
    <row r="1195" spans="4:25" x14ac:dyDescent="0.2">
      <c r="D1195" s="62"/>
      <c r="O1195" s="62"/>
      <c r="T1195" s="62" t="str">
        <f>IF(G1195&lt;&gt;"",PROPER(TEXT(G1195,"YYYY")&amp;TEXT(G1195,"MMMM")),"")</f>
        <v/>
      </c>
      <c r="U1195" s="62" t="str">
        <f>IFERROR((VLOOKUP(T1195,[1]IPC!$C$12:$I$834,4,FALSE)/10000),"")</f>
        <v/>
      </c>
      <c r="V1195" s="62" t="str">
        <f>IF(E1195&lt;&gt;"",VLOOKUP($U$7,[1]IPC!$C$12:$I$834,4,FALSE)/10000,"")</f>
        <v/>
      </c>
      <c r="W1195" s="62" t="str">
        <f>IFERROR((O1195*V1195/U1195),"")</f>
        <v/>
      </c>
      <c r="X1195" s="62" t="str">
        <f>IFERROR((W1195*#REF!),"")</f>
        <v/>
      </c>
      <c r="Y1195" s="62" t="str">
        <f>IF(E1195&lt;&gt;"",IF(Q1195&lt;&gt;"",IFERROR((((X1195*(1+(Inflacion))^((DAYS360($D$4,Q1195))/360)))/((1+VLOOKUP($D$4,[1]TES!$B$8:$D$3002,3,TRUE))^((DAYS360($D$4,Q1195))/360))),""),"Fecha probable de Fallo"),"")</f>
        <v/>
      </c>
    </row>
    <row r="1196" spans="4:25" x14ac:dyDescent="0.2">
      <c r="D1196" s="62"/>
      <c r="O1196" s="62"/>
      <c r="T1196" s="62" t="str">
        <f>IF(G1196&lt;&gt;"",PROPER(TEXT(G1196,"YYYY")&amp;TEXT(G1196,"MMMM")),"")</f>
        <v/>
      </c>
      <c r="U1196" s="62" t="str">
        <f>IFERROR((VLOOKUP(T1196,[1]IPC!$C$12:$I$834,4,FALSE)/10000),"")</f>
        <v/>
      </c>
      <c r="V1196" s="62" t="str">
        <f>IF(E1196&lt;&gt;"",VLOOKUP($U$7,[1]IPC!$C$12:$I$834,4,FALSE)/10000,"")</f>
        <v/>
      </c>
      <c r="W1196" s="62" t="str">
        <f>IFERROR((O1196*V1196/U1196),"")</f>
        <v/>
      </c>
      <c r="X1196" s="62" t="str">
        <f>IFERROR((W1196*#REF!),"")</f>
        <v/>
      </c>
      <c r="Y1196" s="62" t="str">
        <f>IF(E1196&lt;&gt;"",IF(Q1196&lt;&gt;"",IFERROR((((X1196*(1+(Inflacion))^((DAYS360($D$4,Q1196))/360)))/((1+VLOOKUP($D$4,[1]TES!$B$8:$D$3002,3,TRUE))^((DAYS360($D$4,Q1196))/360))),""),"Fecha probable de Fallo"),"")</f>
        <v/>
      </c>
    </row>
    <row r="1197" spans="4:25" x14ac:dyDescent="0.2">
      <c r="D1197" s="62"/>
      <c r="O1197" s="62"/>
      <c r="T1197" s="62" t="str">
        <f>IF(G1197&lt;&gt;"",PROPER(TEXT(G1197,"YYYY")&amp;TEXT(G1197,"MMMM")),"")</f>
        <v/>
      </c>
      <c r="U1197" s="62" t="str">
        <f>IFERROR((VLOOKUP(T1197,[1]IPC!$C$12:$I$834,4,FALSE)/10000),"")</f>
        <v/>
      </c>
      <c r="V1197" s="62" t="str">
        <f>IF(E1197&lt;&gt;"",VLOOKUP($U$7,[1]IPC!$C$12:$I$834,4,FALSE)/10000,"")</f>
        <v/>
      </c>
      <c r="W1197" s="62" t="str">
        <f>IFERROR((O1197*V1197/U1197),"")</f>
        <v/>
      </c>
      <c r="X1197" s="62" t="str">
        <f>IFERROR((W1197*#REF!),"")</f>
        <v/>
      </c>
      <c r="Y1197" s="62" t="str">
        <f>IF(E1197&lt;&gt;"",IF(Q1197&lt;&gt;"",IFERROR((((X1197*(1+(Inflacion))^((DAYS360($D$4,Q1197))/360)))/((1+VLOOKUP($D$4,[1]TES!$B$8:$D$3002,3,TRUE))^((DAYS360($D$4,Q1197))/360))),""),"Fecha probable de Fallo"),"")</f>
        <v/>
      </c>
    </row>
    <row r="1198" spans="4:25" x14ac:dyDescent="0.2">
      <c r="D1198" s="62"/>
      <c r="O1198" s="62"/>
      <c r="T1198" s="62" t="str">
        <f>IF(G1198&lt;&gt;"",PROPER(TEXT(G1198,"YYYY")&amp;TEXT(G1198,"MMMM")),"")</f>
        <v/>
      </c>
      <c r="U1198" s="62" t="str">
        <f>IFERROR((VLOOKUP(T1198,[1]IPC!$C$12:$I$834,4,FALSE)/10000),"")</f>
        <v/>
      </c>
      <c r="V1198" s="62" t="str">
        <f>IF(E1198&lt;&gt;"",VLOOKUP($U$7,[1]IPC!$C$12:$I$834,4,FALSE)/10000,"")</f>
        <v/>
      </c>
      <c r="W1198" s="62" t="str">
        <f>IFERROR((O1198*V1198/U1198),"")</f>
        <v/>
      </c>
      <c r="X1198" s="62" t="str">
        <f>IFERROR((W1198*#REF!),"")</f>
        <v/>
      </c>
      <c r="Y1198" s="62" t="str">
        <f>IF(E1198&lt;&gt;"",IF(Q1198&lt;&gt;"",IFERROR((((X1198*(1+(Inflacion))^((DAYS360($D$4,Q1198))/360)))/((1+VLOOKUP($D$4,[1]TES!$B$8:$D$3002,3,TRUE))^((DAYS360($D$4,Q1198))/360))),""),"Fecha probable de Fallo"),"")</f>
        <v/>
      </c>
    </row>
    <row r="1199" spans="4:25" x14ac:dyDescent="0.2">
      <c r="D1199" s="62"/>
      <c r="O1199" s="62"/>
      <c r="T1199" s="62" t="str">
        <f>IF(G1199&lt;&gt;"",PROPER(TEXT(G1199,"YYYY")&amp;TEXT(G1199,"MMMM")),"")</f>
        <v/>
      </c>
      <c r="U1199" s="62" t="str">
        <f>IFERROR((VLOOKUP(T1199,[1]IPC!$C$12:$I$834,4,FALSE)/10000),"")</f>
        <v/>
      </c>
      <c r="V1199" s="62" t="str">
        <f>IF(E1199&lt;&gt;"",VLOOKUP($U$7,[1]IPC!$C$12:$I$834,4,FALSE)/10000,"")</f>
        <v/>
      </c>
      <c r="W1199" s="62" t="str">
        <f>IFERROR((O1199*V1199/U1199),"")</f>
        <v/>
      </c>
      <c r="X1199" s="62" t="str">
        <f>IFERROR((W1199*#REF!),"")</f>
        <v/>
      </c>
      <c r="Y1199" s="62" t="str">
        <f>IF(E1199&lt;&gt;"",IF(Q1199&lt;&gt;"",IFERROR((((X1199*(1+(Inflacion))^((DAYS360($D$4,Q1199))/360)))/((1+VLOOKUP($D$4,[1]TES!$B$8:$D$3002,3,TRUE))^((DAYS360($D$4,Q1199))/360))),""),"Fecha probable de Fallo"),"")</f>
        <v/>
      </c>
    </row>
    <row r="1200" spans="4:25" x14ac:dyDescent="0.2">
      <c r="D1200" s="62"/>
      <c r="O1200" s="62"/>
      <c r="T1200" s="62" t="str">
        <f>IF(G1200&lt;&gt;"",PROPER(TEXT(G1200,"YYYY")&amp;TEXT(G1200,"MMMM")),"")</f>
        <v/>
      </c>
      <c r="U1200" s="62" t="str">
        <f>IFERROR((VLOOKUP(T1200,[1]IPC!$C$12:$I$834,4,FALSE)/10000),"")</f>
        <v/>
      </c>
      <c r="V1200" s="62" t="str">
        <f>IF(E1200&lt;&gt;"",VLOOKUP($U$7,[1]IPC!$C$12:$I$834,4,FALSE)/10000,"")</f>
        <v/>
      </c>
      <c r="W1200" s="62" t="str">
        <f>IFERROR((O1200*V1200/U1200),"")</f>
        <v/>
      </c>
      <c r="X1200" s="62" t="str">
        <f>IFERROR((W1200*#REF!),"")</f>
        <v/>
      </c>
      <c r="Y1200" s="62" t="str">
        <f>IF(E1200&lt;&gt;"",IF(Q1200&lt;&gt;"",IFERROR((((X1200*(1+(Inflacion))^((DAYS360($D$4,Q1200))/360)))/((1+VLOOKUP($D$4,[1]TES!$B$8:$D$3002,3,TRUE))^((DAYS360($D$4,Q1200))/360))),""),"Fecha probable de Fallo"),"")</f>
        <v/>
      </c>
    </row>
    <row r="1201" spans="4:25" x14ac:dyDescent="0.2">
      <c r="D1201" s="62"/>
      <c r="O1201" s="62"/>
      <c r="T1201" s="62" t="str">
        <f>IF(G1201&lt;&gt;"",PROPER(TEXT(G1201,"YYYY")&amp;TEXT(G1201,"MMMM")),"")</f>
        <v/>
      </c>
      <c r="U1201" s="62" t="str">
        <f>IFERROR((VLOOKUP(T1201,[1]IPC!$C$12:$I$834,4,FALSE)/10000),"")</f>
        <v/>
      </c>
      <c r="V1201" s="62" t="str">
        <f>IF(E1201&lt;&gt;"",VLOOKUP($U$7,[1]IPC!$C$12:$I$834,4,FALSE)/10000,"")</f>
        <v/>
      </c>
      <c r="W1201" s="62" t="str">
        <f>IFERROR((O1201*V1201/U1201),"")</f>
        <v/>
      </c>
      <c r="X1201" s="62" t="str">
        <f>IFERROR((W1201*#REF!),"")</f>
        <v/>
      </c>
      <c r="Y1201" s="62" t="str">
        <f>IF(E1201&lt;&gt;"",IF(Q1201&lt;&gt;"",IFERROR((((X1201*(1+(Inflacion))^((DAYS360($D$4,Q1201))/360)))/((1+VLOOKUP($D$4,[1]TES!$B$8:$D$3002,3,TRUE))^((DAYS360($D$4,Q1201))/360))),""),"Fecha probable de Fallo"),"")</f>
        <v/>
      </c>
    </row>
    <row r="1202" spans="4:25" x14ac:dyDescent="0.2">
      <c r="D1202" s="62"/>
      <c r="O1202" s="62"/>
      <c r="T1202" s="62" t="str">
        <f>IF(G1202&lt;&gt;"",PROPER(TEXT(G1202,"YYYY")&amp;TEXT(G1202,"MMMM")),"")</f>
        <v/>
      </c>
      <c r="U1202" s="62" t="str">
        <f>IFERROR((VLOOKUP(T1202,[1]IPC!$C$12:$I$834,4,FALSE)/10000),"")</f>
        <v/>
      </c>
      <c r="V1202" s="62" t="str">
        <f>IF(E1202&lt;&gt;"",VLOOKUP($U$7,[1]IPC!$C$12:$I$834,4,FALSE)/10000,"")</f>
        <v/>
      </c>
      <c r="W1202" s="62" t="str">
        <f>IFERROR((O1202*V1202/U1202),"")</f>
        <v/>
      </c>
      <c r="X1202" s="62" t="str">
        <f>IFERROR((W1202*#REF!),"")</f>
        <v/>
      </c>
      <c r="Y1202" s="62" t="str">
        <f>IF(E1202&lt;&gt;"",IF(Q1202&lt;&gt;"",IFERROR((((X1202*(1+(Inflacion))^((DAYS360($D$4,Q1202))/360)))/((1+VLOOKUP($D$4,[1]TES!$B$8:$D$3002,3,TRUE))^((DAYS360($D$4,Q1202))/360))),""),"Fecha probable de Fallo"),"")</f>
        <v/>
      </c>
    </row>
    <row r="1203" spans="4:25" x14ac:dyDescent="0.2">
      <c r="D1203" s="62"/>
      <c r="O1203" s="62"/>
      <c r="T1203" s="62" t="str">
        <f>IF(G1203&lt;&gt;"",PROPER(TEXT(G1203,"YYYY")&amp;TEXT(G1203,"MMMM")),"")</f>
        <v/>
      </c>
      <c r="U1203" s="62" t="str">
        <f>IFERROR((VLOOKUP(T1203,[1]IPC!$C$12:$I$834,4,FALSE)/10000),"")</f>
        <v/>
      </c>
      <c r="V1203" s="62" t="str">
        <f>IF(E1203&lt;&gt;"",VLOOKUP($U$7,[1]IPC!$C$12:$I$834,4,FALSE)/10000,"")</f>
        <v/>
      </c>
      <c r="W1203" s="62" t="str">
        <f>IFERROR((O1203*V1203/U1203),"")</f>
        <v/>
      </c>
      <c r="X1203" s="62" t="str">
        <f>IFERROR((W1203*#REF!),"")</f>
        <v/>
      </c>
      <c r="Y1203" s="62" t="str">
        <f>IF(E1203&lt;&gt;"",IF(Q1203&lt;&gt;"",IFERROR((((X1203*(1+(Inflacion))^((DAYS360($D$4,Q1203))/360)))/((1+VLOOKUP($D$4,[1]TES!$B$8:$D$3002,3,TRUE))^((DAYS360($D$4,Q1203))/360))),""),"Fecha probable de Fallo"),"")</f>
        <v/>
      </c>
    </row>
    <row r="1204" spans="4:25" x14ac:dyDescent="0.2">
      <c r="D1204" s="62"/>
      <c r="O1204" s="62"/>
      <c r="T1204" s="62" t="str">
        <f>IF(G1204&lt;&gt;"",PROPER(TEXT(G1204,"YYYY")&amp;TEXT(G1204,"MMMM")),"")</f>
        <v/>
      </c>
      <c r="U1204" s="62" t="str">
        <f>IFERROR((VLOOKUP(T1204,[1]IPC!$C$12:$I$834,4,FALSE)/10000),"")</f>
        <v/>
      </c>
      <c r="V1204" s="62" t="str">
        <f>IF(E1204&lt;&gt;"",VLOOKUP($U$7,[1]IPC!$C$12:$I$834,4,FALSE)/10000,"")</f>
        <v/>
      </c>
      <c r="W1204" s="62" t="str">
        <f>IFERROR((O1204*V1204/U1204),"")</f>
        <v/>
      </c>
      <c r="X1204" s="62" t="str">
        <f>IFERROR((W1204*#REF!),"")</f>
        <v/>
      </c>
      <c r="Y1204" s="62" t="str">
        <f>IF(E1204&lt;&gt;"",IF(Q1204&lt;&gt;"",IFERROR((((X1204*(1+(Inflacion))^((DAYS360($D$4,Q1204))/360)))/((1+VLOOKUP($D$4,[1]TES!$B$8:$D$3002,3,TRUE))^((DAYS360($D$4,Q1204))/360))),""),"Fecha probable de Fallo"),"")</f>
        <v/>
      </c>
    </row>
    <row r="1205" spans="4:25" x14ac:dyDescent="0.2">
      <c r="D1205" s="62"/>
      <c r="O1205" s="62"/>
      <c r="T1205" s="62" t="str">
        <f>IF(G1205&lt;&gt;"",PROPER(TEXT(G1205,"YYYY")&amp;TEXT(G1205,"MMMM")),"")</f>
        <v/>
      </c>
      <c r="U1205" s="62" t="str">
        <f>IFERROR((VLOOKUP(T1205,[1]IPC!$C$12:$I$834,4,FALSE)/10000),"")</f>
        <v/>
      </c>
      <c r="V1205" s="62" t="str">
        <f>IF(E1205&lt;&gt;"",VLOOKUP($U$7,[1]IPC!$C$12:$I$834,4,FALSE)/10000,"")</f>
        <v/>
      </c>
      <c r="W1205" s="62" t="str">
        <f>IFERROR((O1205*V1205/U1205),"")</f>
        <v/>
      </c>
      <c r="X1205" s="62" t="str">
        <f>IFERROR((W1205*#REF!),"")</f>
        <v/>
      </c>
      <c r="Y1205" s="62" t="str">
        <f>IF(E1205&lt;&gt;"",IF(Q1205&lt;&gt;"",IFERROR((((X1205*(1+(Inflacion))^((DAYS360($D$4,Q1205))/360)))/((1+VLOOKUP($D$4,[1]TES!$B$8:$D$3002,3,TRUE))^((DAYS360($D$4,Q1205))/360))),""),"Fecha probable de Fallo"),"")</f>
        <v/>
      </c>
    </row>
    <row r="1206" spans="4:25" x14ac:dyDescent="0.2">
      <c r="D1206" s="62"/>
      <c r="O1206" s="62"/>
      <c r="T1206" s="62" t="str">
        <f>IF(G1206&lt;&gt;"",PROPER(TEXT(G1206,"YYYY")&amp;TEXT(G1206,"MMMM")),"")</f>
        <v/>
      </c>
      <c r="U1206" s="62" t="str">
        <f>IFERROR((VLOOKUP(T1206,[1]IPC!$C$12:$I$834,4,FALSE)/10000),"")</f>
        <v/>
      </c>
      <c r="V1206" s="62" t="str">
        <f>IF(E1206&lt;&gt;"",VLOOKUP($U$7,[1]IPC!$C$12:$I$834,4,FALSE)/10000,"")</f>
        <v/>
      </c>
      <c r="W1206" s="62" t="str">
        <f>IFERROR((O1206*V1206/U1206),"")</f>
        <v/>
      </c>
      <c r="X1206" s="62" t="str">
        <f>IFERROR((W1206*#REF!),"")</f>
        <v/>
      </c>
      <c r="Y1206" s="62" t="str">
        <f>IF(E1206&lt;&gt;"",IF(Q1206&lt;&gt;"",IFERROR((((X1206*(1+(Inflacion))^((DAYS360($D$4,Q1206))/360)))/((1+VLOOKUP($D$4,[1]TES!$B$8:$D$3002,3,TRUE))^((DAYS360($D$4,Q1206))/360))),""),"Fecha probable de Fallo"),"")</f>
        <v/>
      </c>
    </row>
    <row r="1207" spans="4:25" x14ac:dyDescent="0.2">
      <c r="D1207" s="62"/>
      <c r="O1207" s="62"/>
      <c r="T1207" s="62" t="str">
        <f>IF(G1207&lt;&gt;"",PROPER(TEXT(G1207,"YYYY")&amp;TEXT(G1207,"MMMM")),"")</f>
        <v/>
      </c>
      <c r="U1207" s="62" t="str">
        <f>IFERROR((VLOOKUP(T1207,[1]IPC!$C$12:$I$834,4,FALSE)/10000),"")</f>
        <v/>
      </c>
      <c r="V1207" s="62" t="str">
        <f>IF(E1207&lt;&gt;"",VLOOKUP($U$7,[1]IPC!$C$12:$I$834,4,FALSE)/10000,"")</f>
        <v/>
      </c>
      <c r="W1207" s="62" t="str">
        <f>IFERROR((O1207*V1207/U1207),"")</f>
        <v/>
      </c>
      <c r="X1207" s="62" t="str">
        <f>IFERROR((W1207*#REF!),"")</f>
        <v/>
      </c>
      <c r="Y1207" s="62" t="str">
        <f>IF(E1207&lt;&gt;"",IF(Q1207&lt;&gt;"",IFERROR((((X1207*(1+(Inflacion))^((DAYS360($D$4,Q1207))/360)))/((1+VLOOKUP($D$4,[1]TES!$B$8:$D$3002,3,TRUE))^((DAYS360($D$4,Q1207))/360))),""),"Fecha probable de Fallo"),"")</f>
        <v/>
      </c>
    </row>
    <row r="1208" spans="4:25" x14ac:dyDescent="0.2">
      <c r="D1208" s="62"/>
      <c r="O1208" s="62"/>
      <c r="T1208" s="62" t="str">
        <f>IF(G1208&lt;&gt;"",PROPER(TEXT(G1208,"YYYY")&amp;TEXT(G1208,"MMMM")),"")</f>
        <v/>
      </c>
      <c r="U1208" s="62" t="str">
        <f>IFERROR((VLOOKUP(T1208,[1]IPC!$C$12:$I$834,4,FALSE)/10000),"")</f>
        <v/>
      </c>
      <c r="V1208" s="62" t="str">
        <f>IF(E1208&lt;&gt;"",VLOOKUP($U$7,[1]IPC!$C$12:$I$834,4,FALSE)/10000,"")</f>
        <v/>
      </c>
      <c r="W1208" s="62" t="str">
        <f>IFERROR((O1208*V1208/U1208),"")</f>
        <v/>
      </c>
      <c r="X1208" s="62" t="str">
        <f>IFERROR((W1208*#REF!),"")</f>
        <v/>
      </c>
      <c r="Y1208" s="62" t="str">
        <f>IF(E1208&lt;&gt;"",IF(Q1208&lt;&gt;"",IFERROR((((X1208*(1+(Inflacion))^((DAYS360($D$4,Q1208))/360)))/((1+VLOOKUP($D$4,[1]TES!$B$8:$D$3002,3,TRUE))^((DAYS360($D$4,Q1208))/360))),""),"Fecha probable de Fallo"),"")</f>
        <v/>
      </c>
    </row>
    <row r="1209" spans="4:25" x14ac:dyDescent="0.2">
      <c r="D1209" s="62"/>
      <c r="O1209" s="62"/>
      <c r="T1209" s="62" t="str">
        <f>IF(G1209&lt;&gt;"",PROPER(TEXT(G1209,"YYYY")&amp;TEXT(G1209,"MMMM")),"")</f>
        <v/>
      </c>
      <c r="U1209" s="62" t="str">
        <f>IFERROR((VLOOKUP(T1209,[1]IPC!$C$12:$I$834,4,FALSE)/10000),"")</f>
        <v/>
      </c>
      <c r="V1209" s="62" t="str">
        <f>IF(E1209&lt;&gt;"",VLOOKUP($U$7,[1]IPC!$C$12:$I$834,4,FALSE)/10000,"")</f>
        <v/>
      </c>
      <c r="W1209" s="62" t="str">
        <f>IFERROR((O1209*V1209/U1209),"")</f>
        <v/>
      </c>
      <c r="X1209" s="62" t="str">
        <f>IFERROR((W1209*#REF!),"")</f>
        <v/>
      </c>
      <c r="Y1209" s="62" t="str">
        <f>IF(E1209&lt;&gt;"",IF(Q1209&lt;&gt;"",IFERROR((((X1209*(1+(Inflacion))^((DAYS360($D$4,Q1209))/360)))/((1+VLOOKUP($D$4,[1]TES!$B$8:$D$3002,3,TRUE))^((DAYS360($D$4,Q1209))/360))),""),"Fecha probable de Fallo"),"")</f>
        <v/>
      </c>
    </row>
    <row r="1210" spans="4:25" x14ac:dyDescent="0.2">
      <c r="D1210" s="62"/>
      <c r="O1210" s="62"/>
      <c r="T1210" s="62" t="str">
        <f>IF(G1210&lt;&gt;"",PROPER(TEXT(G1210,"YYYY")&amp;TEXT(G1210,"MMMM")),"")</f>
        <v/>
      </c>
      <c r="U1210" s="62" t="str">
        <f>IFERROR((VLOOKUP(T1210,[1]IPC!$C$12:$I$834,4,FALSE)/10000),"")</f>
        <v/>
      </c>
      <c r="V1210" s="62" t="str">
        <f>IF(E1210&lt;&gt;"",VLOOKUP($U$7,[1]IPC!$C$12:$I$834,4,FALSE)/10000,"")</f>
        <v/>
      </c>
      <c r="W1210" s="62" t="str">
        <f>IFERROR((O1210*V1210/U1210),"")</f>
        <v/>
      </c>
      <c r="X1210" s="62" t="str">
        <f>IFERROR((W1210*#REF!),"")</f>
        <v/>
      </c>
      <c r="Y1210" s="62" t="str">
        <f>IF(E1210&lt;&gt;"",IF(Q1210&lt;&gt;"",IFERROR((((X1210*(1+(Inflacion))^((DAYS360($D$4,Q1210))/360)))/((1+VLOOKUP($D$4,[1]TES!$B$8:$D$3002,3,TRUE))^((DAYS360($D$4,Q1210))/360))),""),"Fecha probable de Fallo"),"")</f>
        <v/>
      </c>
    </row>
    <row r="1211" spans="4:25" x14ac:dyDescent="0.2">
      <c r="D1211" s="62"/>
      <c r="O1211" s="62"/>
      <c r="T1211" s="62" t="str">
        <f>IF(G1211&lt;&gt;"",PROPER(TEXT(G1211,"YYYY")&amp;TEXT(G1211,"MMMM")),"")</f>
        <v/>
      </c>
      <c r="U1211" s="62" t="str">
        <f>IFERROR((VLOOKUP(T1211,[1]IPC!$C$12:$I$834,4,FALSE)/10000),"")</f>
        <v/>
      </c>
      <c r="V1211" s="62" t="str">
        <f>IF(E1211&lt;&gt;"",VLOOKUP($U$7,[1]IPC!$C$12:$I$834,4,FALSE)/10000,"")</f>
        <v/>
      </c>
      <c r="W1211" s="62" t="str">
        <f>IFERROR((O1211*V1211/U1211),"")</f>
        <v/>
      </c>
      <c r="X1211" s="62" t="str">
        <f>IFERROR((W1211*#REF!),"")</f>
        <v/>
      </c>
      <c r="Y1211" s="62" t="str">
        <f>IF(E1211&lt;&gt;"",IF(Q1211&lt;&gt;"",IFERROR((((X1211*(1+(Inflacion))^((DAYS360($D$4,Q1211))/360)))/((1+VLOOKUP($D$4,[1]TES!$B$8:$D$3002,3,TRUE))^((DAYS360($D$4,Q1211))/360))),""),"Fecha probable de Fallo"),"")</f>
        <v/>
      </c>
    </row>
    <row r="1212" spans="4:25" x14ac:dyDescent="0.2">
      <c r="D1212" s="62"/>
      <c r="O1212" s="62"/>
      <c r="T1212" s="62" t="str">
        <f>IF(G1212&lt;&gt;"",PROPER(TEXT(G1212,"YYYY")&amp;TEXT(G1212,"MMMM")),"")</f>
        <v/>
      </c>
      <c r="U1212" s="62" t="str">
        <f>IFERROR((VLOOKUP(T1212,[1]IPC!$C$12:$I$834,4,FALSE)/10000),"")</f>
        <v/>
      </c>
      <c r="V1212" s="62" t="str">
        <f>IF(E1212&lt;&gt;"",VLOOKUP($U$7,[1]IPC!$C$12:$I$834,4,FALSE)/10000,"")</f>
        <v/>
      </c>
      <c r="W1212" s="62" t="str">
        <f>IFERROR((O1212*V1212/U1212),"")</f>
        <v/>
      </c>
      <c r="X1212" s="62" t="str">
        <f>IFERROR((W1212*#REF!),"")</f>
        <v/>
      </c>
      <c r="Y1212" s="62" t="str">
        <f>IF(E1212&lt;&gt;"",IF(Q1212&lt;&gt;"",IFERROR((((X1212*(1+(Inflacion))^((DAYS360($D$4,Q1212))/360)))/((1+VLOOKUP($D$4,[1]TES!$B$8:$D$3002,3,TRUE))^((DAYS360($D$4,Q1212))/360))),""),"Fecha probable de Fallo"),"")</f>
        <v/>
      </c>
    </row>
    <row r="1213" spans="4:25" x14ac:dyDescent="0.2">
      <c r="D1213" s="62"/>
      <c r="O1213" s="62"/>
      <c r="T1213" s="62" t="str">
        <f>IF(G1213&lt;&gt;"",PROPER(TEXT(G1213,"YYYY")&amp;TEXT(G1213,"MMMM")),"")</f>
        <v/>
      </c>
      <c r="U1213" s="62" t="str">
        <f>IFERROR((VLOOKUP(T1213,[1]IPC!$C$12:$I$834,4,FALSE)/10000),"")</f>
        <v/>
      </c>
      <c r="V1213" s="62" t="str">
        <f>IF(E1213&lt;&gt;"",VLOOKUP($U$7,[1]IPC!$C$12:$I$834,4,FALSE)/10000,"")</f>
        <v/>
      </c>
      <c r="W1213" s="62" t="str">
        <f>IFERROR((O1213*V1213/U1213),"")</f>
        <v/>
      </c>
      <c r="X1213" s="62" t="str">
        <f>IFERROR((W1213*#REF!),"")</f>
        <v/>
      </c>
      <c r="Y1213" s="62" t="str">
        <f>IF(E1213&lt;&gt;"",IF(Q1213&lt;&gt;"",IFERROR((((X1213*(1+(Inflacion))^((DAYS360($D$4,Q1213))/360)))/((1+VLOOKUP($D$4,[1]TES!$B$8:$D$3002,3,TRUE))^((DAYS360($D$4,Q1213))/360))),""),"Fecha probable de Fallo"),"")</f>
        <v/>
      </c>
    </row>
    <row r="1214" spans="4:25" x14ac:dyDescent="0.2">
      <c r="D1214" s="62"/>
      <c r="O1214" s="62"/>
      <c r="T1214" s="62" t="str">
        <f>IF(G1214&lt;&gt;"",PROPER(TEXT(G1214,"YYYY")&amp;TEXT(G1214,"MMMM")),"")</f>
        <v/>
      </c>
      <c r="U1214" s="62" t="str">
        <f>IFERROR((VLOOKUP(T1214,[1]IPC!$C$12:$I$834,4,FALSE)/10000),"")</f>
        <v/>
      </c>
      <c r="V1214" s="62" t="str">
        <f>IF(E1214&lt;&gt;"",VLOOKUP($U$7,[1]IPC!$C$12:$I$834,4,FALSE)/10000,"")</f>
        <v/>
      </c>
      <c r="W1214" s="62" t="str">
        <f>IFERROR((O1214*V1214/U1214),"")</f>
        <v/>
      </c>
      <c r="X1214" s="62" t="str">
        <f>IFERROR((W1214*#REF!),"")</f>
        <v/>
      </c>
      <c r="Y1214" s="62" t="str">
        <f>IF(E1214&lt;&gt;"",IF(Q1214&lt;&gt;"",IFERROR((((X1214*(1+(Inflacion))^((DAYS360($D$4,Q1214))/360)))/((1+VLOOKUP($D$4,[1]TES!$B$8:$D$3002,3,TRUE))^((DAYS360($D$4,Q1214))/360))),""),"Fecha probable de Fallo"),"")</f>
        <v/>
      </c>
    </row>
    <row r="1215" spans="4:25" x14ac:dyDescent="0.2">
      <c r="D1215" s="62"/>
      <c r="O1215" s="62"/>
      <c r="T1215" s="62" t="str">
        <f>IF(G1215&lt;&gt;"",PROPER(TEXT(G1215,"YYYY")&amp;TEXT(G1215,"MMMM")),"")</f>
        <v/>
      </c>
      <c r="U1215" s="62" t="str">
        <f>IFERROR((VLOOKUP(T1215,[1]IPC!$C$12:$I$834,4,FALSE)/10000),"")</f>
        <v/>
      </c>
      <c r="V1215" s="62" t="str">
        <f>IF(E1215&lt;&gt;"",VLOOKUP($U$7,[1]IPC!$C$12:$I$834,4,FALSE)/10000,"")</f>
        <v/>
      </c>
      <c r="W1215" s="62" t="str">
        <f>IFERROR((O1215*V1215/U1215),"")</f>
        <v/>
      </c>
      <c r="X1215" s="62" t="str">
        <f>IFERROR((W1215*#REF!),"")</f>
        <v/>
      </c>
      <c r="Y1215" s="62" t="str">
        <f>IF(E1215&lt;&gt;"",IF(Q1215&lt;&gt;"",IFERROR((((X1215*(1+(Inflacion))^((DAYS360($D$4,Q1215))/360)))/((1+VLOOKUP($D$4,[1]TES!$B$8:$D$3002,3,TRUE))^((DAYS360($D$4,Q1215))/360))),""),"Fecha probable de Fallo"),"")</f>
        <v/>
      </c>
    </row>
    <row r="1216" spans="4:25" x14ac:dyDescent="0.2">
      <c r="D1216" s="62"/>
      <c r="O1216" s="62"/>
      <c r="T1216" s="62" t="str">
        <f>IF(G1216&lt;&gt;"",PROPER(TEXT(G1216,"YYYY")&amp;TEXT(G1216,"MMMM")),"")</f>
        <v/>
      </c>
      <c r="U1216" s="62" t="str">
        <f>IFERROR((VLOOKUP(T1216,[1]IPC!$C$12:$I$834,4,FALSE)/10000),"")</f>
        <v/>
      </c>
      <c r="V1216" s="62" t="str">
        <f>IF(E1216&lt;&gt;"",VLOOKUP($U$7,[1]IPC!$C$12:$I$834,4,FALSE)/10000,"")</f>
        <v/>
      </c>
      <c r="W1216" s="62" t="str">
        <f>IFERROR((O1216*V1216/U1216),"")</f>
        <v/>
      </c>
      <c r="X1216" s="62" t="str">
        <f>IFERROR((W1216*#REF!),"")</f>
        <v/>
      </c>
      <c r="Y1216" s="62" t="str">
        <f>IF(E1216&lt;&gt;"",IF(Q1216&lt;&gt;"",IFERROR((((X1216*(1+(Inflacion))^((DAYS360($D$4,Q1216))/360)))/((1+VLOOKUP($D$4,[1]TES!$B$8:$D$3002,3,TRUE))^((DAYS360($D$4,Q1216))/360))),""),"Fecha probable de Fallo"),"")</f>
        <v/>
      </c>
    </row>
    <row r="1217" spans="4:25" x14ac:dyDescent="0.2">
      <c r="D1217" s="62"/>
      <c r="O1217" s="62"/>
      <c r="T1217" s="62" t="str">
        <f>IF(G1217&lt;&gt;"",PROPER(TEXT(G1217,"YYYY")&amp;TEXT(G1217,"MMMM")),"")</f>
        <v/>
      </c>
      <c r="U1217" s="62" t="str">
        <f>IFERROR((VLOOKUP(T1217,[1]IPC!$C$12:$I$834,4,FALSE)/10000),"")</f>
        <v/>
      </c>
      <c r="V1217" s="62" t="str">
        <f>IF(E1217&lt;&gt;"",VLOOKUP($U$7,[1]IPC!$C$12:$I$834,4,FALSE)/10000,"")</f>
        <v/>
      </c>
      <c r="W1217" s="62" t="str">
        <f>IFERROR((O1217*V1217/U1217),"")</f>
        <v/>
      </c>
      <c r="X1217" s="62" t="str">
        <f>IFERROR((W1217*#REF!),"")</f>
        <v/>
      </c>
      <c r="Y1217" s="62" t="str">
        <f>IF(E1217&lt;&gt;"",IF(Q1217&lt;&gt;"",IFERROR((((X1217*(1+(Inflacion))^((DAYS360($D$4,Q1217))/360)))/((1+VLOOKUP($D$4,[1]TES!$B$8:$D$3002,3,TRUE))^((DAYS360($D$4,Q1217))/360))),""),"Fecha probable de Fallo"),"")</f>
        <v/>
      </c>
    </row>
    <row r="1218" spans="4:25" x14ac:dyDescent="0.2">
      <c r="D1218" s="62"/>
      <c r="O1218" s="62"/>
      <c r="T1218" s="62" t="str">
        <f>IF(G1218&lt;&gt;"",PROPER(TEXT(G1218,"YYYY")&amp;TEXT(G1218,"MMMM")),"")</f>
        <v/>
      </c>
      <c r="U1218" s="62" t="str">
        <f>IFERROR((VLOOKUP(T1218,[1]IPC!$C$12:$I$834,4,FALSE)/10000),"")</f>
        <v/>
      </c>
      <c r="V1218" s="62" t="str">
        <f>IF(E1218&lt;&gt;"",VLOOKUP($U$7,[1]IPC!$C$12:$I$834,4,FALSE)/10000,"")</f>
        <v/>
      </c>
      <c r="W1218" s="62" t="str">
        <f>IFERROR((O1218*V1218/U1218),"")</f>
        <v/>
      </c>
      <c r="X1218" s="62" t="str">
        <f>IFERROR((W1218*#REF!),"")</f>
        <v/>
      </c>
      <c r="Y1218" s="62" t="str">
        <f>IF(E1218&lt;&gt;"",IF(Q1218&lt;&gt;"",IFERROR((((X1218*(1+(Inflacion))^((DAYS360($D$4,Q1218))/360)))/((1+VLOOKUP($D$4,[1]TES!$B$8:$D$3002,3,TRUE))^((DAYS360($D$4,Q1218))/360))),""),"Fecha probable de Fallo"),"")</f>
        <v/>
      </c>
    </row>
    <row r="1219" spans="4:25" x14ac:dyDescent="0.2">
      <c r="D1219" s="62"/>
      <c r="O1219" s="62"/>
      <c r="T1219" s="62" t="str">
        <f>IF(G1219&lt;&gt;"",PROPER(TEXT(G1219,"YYYY")&amp;TEXT(G1219,"MMMM")),"")</f>
        <v/>
      </c>
      <c r="U1219" s="62" t="str">
        <f>IFERROR((VLOOKUP(T1219,[1]IPC!$C$12:$I$834,4,FALSE)/10000),"")</f>
        <v/>
      </c>
      <c r="V1219" s="62" t="str">
        <f>IF(E1219&lt;&gt;"",VLOOKUP($U$7,[1]IPC!$C$12:$I$834,4,FALSE)/10000,"")</f>
        <v/>
      </c>
      <c r="W1219" s="62" t="str">
        <f>IFERROR((O1219*V1219/U1219),"")</f>
        <v/>
      </c>
      <c r="X1219" s="62" t="str">
        <f>IFERROR((W1219*#REF!),"")</f>
        <v/>
      </c>
      <c r="Y1219" s="62" t="str">
        <f>IF(E1219&lt;&gt;"",IF(Q1219&lt;&gt;"",IFERROR((((X1219*(1+(Inflacion))^((DAYS360($D$4,Q1219))/360)))/((1+VLOOKUP($D$4,[1]TES!$B$8:$D$3002,3,TRUE))^((DAYS360($D$4,Q1219))/360))),""),"Fecha probable de Fallo"),"")</f>
        <v/>
      </c>
    </row>
    <row r="1220" spans="4:25" x14ac:dyDescent="0.2">
      <c r="D1220" s="62"/>
      <c r="O1220" s="62"/>
      <c r="T1220" s="62" t="str">
        <f>IF(G1220&lt;&gt;"",PROPER(TEXT(G1220,"YYYY")&amp;TEXT(G1220,"MMMM")),"")</f>
        <v/>
      </c>
      <c r="U1220" s="62" t="str">
        <f>IFERROR((VLOOKUP(T1220,[1]IPC!$C$12:$I$834,4,FALSE)/10000),"")</f>
        <v/>
      </c>
      <c r="V1220" s="62" t="str">
        <f>IF(E1220&lt;&gt;"",VLOOKUP($U$7,[1]IPC!$C$12:$I$834,4,FALSE)/10000,"")</f>
        <v/>
      </c>
      <c r="W1220" s="62" t="str">
        <f>IFERROR((O1220*V1220/U1220),"")</f>
        <v/>
      </c>
      <c r="X1220" s="62" t="str">
        <f>IFERROR((W1220*#REF!),"")</f>
        <v/>
      </c>
      <c r="Y1220" s="62" t="str">
        <f>IF(E1220&lt;&gt;"",IF(Q1220&lt;&gt;"",IFERROR((((X1220*(1+(Inflacion))^((DAYS360($D$4,Q1220))/360)))/((1+VLOOKUP($D$4,[1]TES!$B$8:$D$3002,3,TRUE))^((DAYS360($D$4,Q1220))/360))),""),"Fecha probable de Fallo"),"")</f>
        <v/>
      </c>
    </row>
    <row r="1221" spans="4:25" x14ac:dyDescent="0.2">
      <c r="D1221" s="62"/>
      <c r="O1221" s="62"/>
      <c r="T1221" s="62" t="str">
        <f>IF(G1221&lt;&gt;"",PROPER(TEXT(G1221,"YYYY")&amp;TEXT(G1221,"MMMM")),"")</f>
        <v/>
      </c>
      <c r="U1221" s="62" t="str">
        <f>IFERROR((VLOOKUP(T1221,[1]IPC!$C$12:$I$834,4,FALSE)/10000),"")</f>
        <v/>
      </c>
      <c r="V1221" s="62" t="str">
        <f>IF(E1221&lt;&gt;"",VLOOKUP($U$7,[1]IPC!$C$12:$I$834,4,FALSE)/10000,"")</f>
        <v/>
      </c>
      <c r="W1221" s="62" t="str">
        <f>IFERROR((O1221*V1221/U1221),"")</f>
        <v/>
      </c>
      <c r="X1221" s="62" t="str">
        <f>IFERROR((W1221*#REF!),"")</f>
        <v/>
      </c>
      <c r="Y1221" s="62" t="str">
        <f>IF(E1221&lt;&gt;"",IF(Q1221&lt;&gt;"",IFERROR((((X1221*(1+(Inflacion))^((DAYS360($D$4,Q1221))/360)))/((1+VLOOKUP($D$4,[1]TES!$B$8:$D$3002,3,TRUE))^((DAYS360($D$4,Q1221))/360))),""),"Fecha probable de Fallo"),"")</f>
        <v/>
      </c>
    </row>
    <row r="1222" spans="4:25" x14ac:dyDescent="0.2">
      <c r="D1222" s="62"/>
      <c r="O1222" s="62"/>
      <c r="T1222" s="62" t="str">
        <f>IF(G1222&lt;&gt;"",PROPER(TEXT(G1222,"YYYY")&amp;TEXT(G1222,"MMMM")),"")</f>
        <v/>
      </c>
      <c r="U1222" s="62" t="str">
        <f>IFERROR((VLOOKUP(T1222,[1]IPC!$C$12:$I$834,4,FALSE)/10000),"")</f>
        <v/>
      </c>
      <c r="V1222" s="62" t="str">
        <f>IF(E1222&lt;&gt;"",VLOOKUP($U$7,[1]IPC!$C$12:$I$834,4,FALSE)/10000,"")</f>
        <v/>
      </c>
      <c r="W1222" s="62" t="str">
        <f>IFERROR((O1222*V1222/U1222),"")</f>
        <v/>
      </c>
      <c r="X1222" s="62" t="str">
        <f>IFERROR((W1222*#REF!),"")</f>
        <v/>
      </c>
      <c r="Y1222" s="62" t="str">
        <f>IF(E1222&lt;&gt;"",IF(Q1222&lt;&gt;"",IFERROR((((X1222*(1+(Inflacion))^((DAYS360($D$4,Q1222))/360)))/((1+VLOOKUP($D$4,[1]TES!$B$8:$D$3002,3,TRUE))^((DAYS360($D$4,Q1222))/360))),""),"Fecha probable de Fallo"),"")</f>
        <v/>
      </c>
    </row>
    <row r="1223" spans="4:25" x14ac:dyDescent="0.2">
      <c r="D1223" s="62"/>
      <c r="O1223" s="62"/>
      <c r="T1223" s="62" t="str">
        <f>IF(G1223&lt;&gt;"",PROPER(TEXT(G1223,"YYYY")&amp;TEXT(G1223,"MMMM")),"")</f>
        <v/>
      </c>
      <c r="U1223" s="62" t="str">
        <f>IFERROR((VLOOKUP(T1223,[1]IPC!$C$12:$I$834,4,FALSE)/10000),"")</f>
        <v/>
      </c>
      <c r="V1223" s="62" t="str">
        <f>IF(E1223&lt;&gt;"",VLOOKUP($U$7,[1]IPC!$C$12:$I$834,4,FALSE)/10000,"")</f>
        <v/>
      </c>
      <c r="W1223" s="62" t="str">
        <f>IFERROR((O1223*V1223/U1223),"")</f>
        <v/>
      </c>
      <c r="X1223" s="62" t="str">
        <f>IFERROR((W1223*#REF!),"")</f>
        <v/>
      </c>
      <c r="Y1223" s="62" t="str">
        <f>IF(E1223&lt;&gt;"",IF(Q1223&lt;&gt;"",IFERROR((((X1223*(1+(Inflacion))^((DAYS360($D$4,Q1223))/360)))/((1+VLOOKUP($D$4,[1]TES!$B$8:$D$3002,3,TRUE))^((DAYS360($D$4,Q1223))/360))),""),"Fecha probable de Fallo"),"")</f>
        <v/>
      </c>
    </row>
    <row r="1224" spans="4:25" x14ac:dyDescent="0.2">
      <c r="D1224" s="62"/>
      <c r="O1224" s="62"/>
      <c r="T1224" s="62" t="str">
        <f>IF(G1224&lt;&gt;"",PROPER(TEXT(G1224,"YYYY")&amp;TEXT(G1224,"MMMM")),"")</f>
        <v/>
      </c>
      <c r="U1224" s="62" t="str">
        <f>IFERROR((VLOOKUP(T1224,[1]IPC!$C$12:$I$834,4,FALSE)/10000),"")</f>
        <v/>
      </c>
      <c r="V1224" s="62" t="str">
        <f>IF(E1224&lt;&gt;"",VLOOKUP($U$7,[1]IPC!$C$12:$I$834,4,FALSE)/10000,"")</f>
        <v/>
      </c>
      <c r="W1224" s="62" t="str">
        <f>IFERROR((O1224*V1224/U1224),"")</f>
        <v/>
      </c>
      <c r="X1224" s="62" t="str">
        <f>IFERROR((W1224*#REF!),"")</f>
        <v/>
      </c>
      <c r="Y1224" s="62" t="str">
        <f>IF(E1224&lt;&gt;"",IF(Q1224&lt;&gt;"",IFERROR((((X1224*(1+(Inflacion))^((DAYS360($D$4,Q1224))/360)))/((1+VLOOKUP($D$4,[1]TES!$B$8:$D$3002,3,TRUE))^((DAYS360($D$4,Q1224))/360))),""),"Fecha probable de Fallo"),"")</f>
        <v/>
      </c>
    </row>
    <row r="1225" spans="4:25" x14ac:dyDescent="0.2">
      <c r="D1225" s="62"/>
      <c r="O1225" s="62"/>
      <c r="T1225" s="62" t="str">
        <f>IF(G1225&lt;&gt;"",PROPER(TEXT(G1225,"YYYY")&amp;TEXT(G1225,"MMMM")),"")</f>
        <v/>
      </c>
      <c r="U1225" s="62" t="str">
        <f>IFERROR((VLOOKUP(T1225,[1]IPC!$C$12:$I$834,4,FALSE)/10000),"")</f>
        <v/>
      </c>
      <c r="V1225" s="62" t="str">
        <f>IF(E1225&lt;&gt;"",VLOOKUP($U$7,[1]IPC!$C$12:$I$834,4,FALSE)/10000,"")</f>
        <v/>
      </c>
      <c r="W1225" s="62" t="str">
        <f>IFERROR((O1225*V1225/U1225),"")</f>
        <v/>
      </c>
      <c r="X1225" s="62" t="str">
        <f>IFERROR((W1225*#REF!),"")</f>
        <v/>
      </c>
      <c r="Y1225" s="62" t="str">
        <f>IF(E1225&lt;&gt;"",IF(Q1225&lt;&gt;"",IFERROR((((X1225*(1+(Inflacion))^((DAYS360($D$4,Q1225))/360)))/((1+VLOOKUP($D$4,[1]TES!$B$8:$D$3002,3,TRUE))^((DAYS360($D$4,Q1225))/360))),""),"Fecha probable de Fallo"),"")</f>
        <v/>
      </c>
    </row>
    <row r="1226" spans="4:25" x14ac:dyDescent="0.2">
      <c r="D1226" s="62"/>
      <c r="O1226" s="62"/>
      <c r="T1226" s="62" t="str">
        <f>IF(G1226&lt;&gt;"",PROPER(TEXT(G1226,"YYYY")&amp;TEXT(G1226,"MMMM")),"")</f>
        <v/>
      </c>
      <c r="U1226" s="62" t="str">
        <f>IFERROR((VLOOKUP(T1226,[1]IPC!$C$12:$I$834,4,FALSE)/10000),"")</f>
        <v/>
      </c>
      <c r="V1226" s="62" t="str">
        <f>IF(E1226&lt;&gt;"",VLOOKUP($U$7,[1]IPC!$C$12:$I$834,4,FALSE)/10000,"")</f>
        <v/>
      </c>
      <c r="W1226" s="62" t="str">
        <f>IFERROR((O1226*V1226/U1226),"")</f>
        <v/>
      </c>
      <c r="X1226" s="62" t="str">
        <f>IFERROR((W1226*#REF!),"")</f>
        <v/>
      </c>
      <c r="Y1226" s="62" t="str">
        <f>IF(E1226&lt;&gt;"",IF(Q1226&lt;&gt;"",IFERROR((((X1226*(1+(Inflacion))^((DAYS360($D$4,Q1226))/360)))/((1+VLOOKUP($D$4,[1]TES!$B$8:$D$3002,3,TRUE))^((DAYS360($D$4,Q1226))/360))),""),"Fecha probable de Fallo"),"")</f>
        <v/>
      </c>
    </row>
    <row r="1227" spans="4:25" x14ac:dyDescent="0.2">
      <c r="D1227" s="62"/>
      <c r="O1227" s="62"/>
      <c r="T1227" s="62" t="str">
        <f>IF(G1227&lt;&gt;"",PROPER(TEXT(G1227,"YYYY")&amp;TEXT(G1227,"MMMM")),"")</f>
        <v/>
      </c>
      <c r="U1227" s="62" t="str">
        <f>IFERROR((VLOOKUP(T1227,[1]IPC!$C$12:$I$834,4,FALSE)/10000),"")</f>
        <v/>
      </c>
      <c r="V1227" s="62" t="str">
        <f>IF(E1227&lt;&gt;"",VLOOKUP($U$7,[1]IPC!$C$12:$I$834,4,FALSE)/10000,"")</f>
        <v/>
      </c>
      <c r="W1227" s="62" t="str">
        <f>IFERROR((O1227*V1227/U1227),"")</f>
        <v/>
      </c>
      <c r="X1227" s="62" t="str">
        <f>IFERROR((W1227*#REF!),"")</f>
        <v/>
      </c>
      <c r="Y1227" s="62" t="str">
        <f>IF(E1227&lt;&gt;"",IF(Q1227&lt;&gt;"",IFERROR((((X1227*(1+(Inflacion))^((DAYS360($D$4,Q1227))/360)))/((1+VLOOKUP($D$4,[1]TES!$B$8:$D$3002,3,TRUE))^((DAYS360($D$4,Q1227))/360))),""),"Fecha probable de Fallo"),"")</f>
        <v/>
      </c>
    </row>
    <row r="1228" spans="4:25" x14ac:dyDescent="0.2">
      <c r="D1228" s="62"/>
      <c r="O1228" s="62"/>
      <c r="T1228" s="62" t="str">
        <f>IF(G1228&lt;&gt;"",PROPER(TEXT(G1228,"YYYY")&amp;TEXT(G1228,"MMMM")),"")</f>
        <v/>
      </c>
      <c r="U1228" s="62" t="str">
        <f>IFERROR((VLOOKUP(T1228,[1]IPC!$C$12:$I$834,4,FALSE)/10000),"")</f>
        <v/>
      </c>
      <c r="V1228" s="62" t="str">
        <f>IF(E1228&lt;&gt;"",VLOOKUP($U$7,[1]IPC!$C$12:$I$834,4,FALSE)/10000,"")</f>
        <v/>
      </c>
      <c r="W1228" s="62" t="str">
        <f>IFERROR((O1228*V1228/U1228),"")</f>
        <v/>
      </c>
      <c r="X1228" s="62" t="str">
        <f>IFERROR((W1228*#REF!),"")</f>
        <v/>
      </c>
      <c r="Y1228" s="62" t="str">
        <f>IF(E1228&lt;&gt;"",IF(Q1228&lt;&gt;"",IFERROR((((X1228*(1+(Inflacion))^((DAYS360($D$4,Q1228))/360)))/((1+VLOOKUP($D$4,[1]TES!$B$8:$D$3002,3,TRUE))^((DAYS360($D$4,Q1228))/360))),""),"Fecha probable de Fallo"),"")</f>
        <v/>
      </c>
    </row>
    <row r="1229" spans="4:25" x14ac:dyDescent="0.2">
      <c r="D1229" s="62"/>
      <c r="O1229" s="62"/>
      <c r="T1229" s="62" t="str">
        <f>IF(G1229&lt;&gt;"",PROPER(TEXT(G1229,"YYYY")&amp;TEXT(G1229,"MMMM")),"")</f>
        <v/>
      </c>
      <c r="U1229" s="62" t="str">
        <f>IFERROR((VLOOKUP(T1229,[1]IPC!$C$12:$I$834,4,FALSE)/10000),"")</f>
        <v/>
      </c>
      <c r="V1229" s="62" t="str">
        <f>IF(E1229&lt;&gt;"",VLOOKUP($U$7,[1]IPC!$C$12:$I$834,4,FALSE)/10000,"")</f>
        <v/>
      </c>
      <c r="W1229" s="62" t="str">
        <f>IFERROR((O1229*V1229/U1229),"")</f>
        <v/>
      </c>
      <c r="X1229" s="62" t="str">
        <f>IFERROR((W1229*#REF!),"")</f>
        <v/>
      </c>
      <c r="Y1229" s="62" t="str">
        <f>IF(E1229&lt;&gt;"",IF(Q1229&lt;&gt;"",IFERROR((((X1229*(1+(Inflacion))^((DAYS360($D$4,Q1229))/360)))/((1+VLOOKUP($D$4,[1]TES!$B$8:$D$3002,3,TRUE))^((DAYS360($D$4,Q1229))/360))),""),"Fecha probable de Fallo"),"")</f>
        <v/>
      </c>
    </row>
    <row r="1230" spans="4:25" x14ac:dyDescent="0.2">
      <c r="D1230" s="62"/>
      <c r="O1230" s="62"/>
      <c r="T1230" s="62" t="str">
        <f>IF(G1230&lt;&gt;"",PROPER(TEXT(G1230,"YYYY")&amp;TEXT(G1230,"MMMM")),"")</f>
        <v/>
      </c>
      <c r="U1230" s="62" t="str">
        <f>IFERROR((VLOOKUP(T1230,[1]IPC!$C$12:$I$834,4,FALSE)/10000),"")</f>
        <v/>
      </c>
      <c r="V1230" s="62" t="str">
        <f>IF(E1230&lt;&gt;"",VLOOKUP($U$7,[1]IPC!$C$12:$I$834,4,FALSE)/10000,"")</f>
        <v/>
      </c>
      <c r="W1230" s="62" t="str">
        <f>IFERROR((O1230*V1230/U1230),"")</f>
        <v/>
      </c>
      <c r="X1230" s="62" t="str">
        <f>IFERROR((W1230*#REF!),"")</f>
        <v/>
      </c>
      <c r="Y1230" s="62" t="str">
        <f>IF(E1230&lt;&gt;"",IF(Q1230&lt;&gt;"",IFERROR((((X1230*(1+(Inflacion))^((DAYS360($D$4,Q1230))/360)))/((1+VLOOKUP($D$4,[1]TES!$B$8:$D$3002,3,TRUE))^((DAYS360($D$4,Q1230))/360))),""),"Fecha probable de Fallo"),"")</f>
        <v/>
      </c>
    </row>
    <row r="1231" spans="4:25" x14ac:dyDescent="0.2">
      <c r="D1231" s="62"/>
      <c r="O1231" s="62"/>
      <c r="T1231" s="62" t="str">
        <f>IF(G1231&lt;&gt;"",PROPER(TEXT(G1231,"YYYY")&amp;TEXT(G1231,"MMMM")),"")</f>
        <v/>
      </c>
      <c r="U1231" s="62" t="str">
        <f>IFERROR((VLOOKUP(T1231,[1]IPC!$C$12:$I$834,4,FALSE)/10000),"")</f>
        <v/>
      </c>
      <c r="V1231" s="62" t="str">
        <f>IF(E1231&lt;&gt;"",VLOOKUP($U$7,[1]IPC!$C$12:$I$834,4,FALSE)/10000,"")</f>
        <v/>
      </c>
      <c r="W1231" s="62" t="str">
        <f>IFERROR((O1231*V1231/U1231),"")</f>
        <v/>
      </c>
      <c r="X1231" s="62" t="str">
        <f>IFERROR((W1231*#REF!),"")</f>
        <v/>
      </c>
      <c r="Y1231" s="62" t="str">
        <f>IF(E1231&lt;&gt;"",IF(Q1231&lt;&gt;"",IFERROR((((X1231*(1+(Inflacion))^((DAYS360($D$4,Q1231))/360)))/((1+VLOOKUP($D$4,[1]TES!$B$8:$D$3002,3,TRUE))^((DAYS360($D$4,Q1231))/360))),""),"Fecha probable de Fallo"),"")</f>
        <v/>
      </c>
    </row>
    <row r="1232" spans="4:25" x14ac:dyDescent="0.2">
      <c r="D1232" s="62"/>
      <c r="O1232" s="62"/>
      <c r="T1232" s="62" t="str">
        <f>IF(G1232&lt;&gt;"",PROPER(TEXT(G1232,"YYYY")&amp;TEXT(G1232,"MMMM")),"")</f>
        <v/>
      </c>
      <c r="U1232" s="62" t="str">
        <f>IFERROR((VLOOKUP(T1232,[1]IPC!$C$12:$I$834,4,FALSE)/10000),"")</f>
        <v/>
      </c>
      <c r="V1232" s="62" t="str">
        <f>IF(E1232&lt;&gt;"",VLOOKUP($U$7,[1]IPC!$C$12:$I$834,4,FALSE)/10000,"")</f>
        <v/>
      </c>
      <c r="W1232" s="62" t="str">
        <f>IFERROR((O1232*V1232/U1232),"")</f>
        <v/>
      </c>
      <c r="X1232" s="62" t="str">
        <f>IFERROR((W1232*#REF!),"")</f>
        <v/>
      </c>
      <c r="Y1232" s="62" t="str">
        <f>IF(E1232&lt;&gt;"",IF(Q1232&lt;&gt;"",IFERROR((((X1232*(1+(Inflacion))^((DAYS360($D$4,Q1232))/360)))/((1+VLOOKUP($D$4,[1]TES!$B$8:$D$3002,3,TRUE))^((DAYS360($D$4,Q1232))/360))),""),"Fecha probable de Fallo"),"")</f>
        <v/>
      </c>
    </row>
    <row r="1233" spans="4:25" x14ac:dyDescent="0.2">
      <c r="D1233" s="62"/>
      <c r="O1233" s="62"/>
      <c r="T1233" s="62" t="str">
        <f>IF(G1233&lt;&gt;"",PROPER(TEXT(G1233,"YYYY")&amp;TEXT(G1233,"MMMM")),"")</f>
        <v/>
      </c>
      <c r="U1233" s="62" t="str">
        <f>IFERROR((VLOOKUP(T1233,[1]IPC!$C$12:$I$834,4,FALSE)/10000),"")</f>
        <v/>
      </c>
      <c r="V1233" s="62" t="str">
        <f>IF(E1233&lt;&gt;"",VLOOKUP($U$7,[1]IPC!$C$12:$I$834,4,FALSE)/10000,"")</f>
        <v/>
      </c>
      <c r="W1233" s="62" t="str">
        <f>IFERROR((O1233*V1233/U1233),"")</f>
        <v/>
      </c>
      <c r="X1233" s="62" t="str">
        <f>IFERROR((W1233*#REF!),"")</f>
        <v/>
      </c>
      <c r="Y1233" s="62" t="str">
        <f>IF(E1233&lt;&gt;"",IF(Q1233&lt;&gt;"",IFERROR((((X1233*(1+(Inflacion))^((DAYS360($D$4,Q1233))/360)))/((1+VLOOKUP($D$4,[1]TES!$B$8:$D$3002,3,TRUE))^((DAYS360($D$4,Q1233))/360))),""),"Fecha probable de Fallo"),"")</f>
        <v/>
      </c>
    </row>
    <row r="1234" spans="4:25" x14ac:dyDescent="0.2">
      <c r="D1234" s="62"/>
      <c r="O1234" s="62"/>
      <c r="T1234" s="62" t="str">
        <f>IF(G1234&lt;&gt;"",PROPER(TEXT(G1234,"YYYY")&amp;TEXT(G1234,"MMMM")),"")</f>
        <v/>
      </c>
      <c r="U1234" s="62" t="str">
        <f>IFERROR((VLOOKUP(T1234,[1]IPC!$C$12:$I$834,4,FALSE)/10000),"")</f>
        <v/>
      </c>
      <c r="V1234" s="62" t="str">
        <f>IF(E1234&lt;&gt;"",VLOOKUP($U$7,[1]IPC!$C$12:$I$834,4,FALSE)/10000,"")</f>
        <v/>
      </c>
      <c r="W1234" s="62" t="str">
        <f>IFERROR((O1234*V1234/U1234),"")</f>
        <v/>
      </c>
      <c r="X1234" s="62" t="str">
        <f>IFERROR((W1234*#REF!),"")</f>
        <v/>
      </c>
      <c r="Y1234" s="62" t="str">
        <f>IF(E1234&lt;&gt;"",IF(Q1234&lt;&gt;"",IFERROR((((X1234*(1+(Inflacion))^((DAYS360($D$4,Q1234))/360)))/((1+VLOOKUP($D$4,[1]TES!$B$8:$D$3002,3,TRUE))^((DAYS360($D$4,Q1234))/360))),""),"Fecha probable de Fallo"),"")</f>
        <v/>
      </c>
    </row>
    <row r="1235" spans="4:25" x14ac:dyDescent="0.2">
      <c r="D1235" s="62"/>
      <c r="O1235" s="62"/>
      <c r="T1235" s="62" t="str">
        <f>IF(G1235&lt;&gt;"",PROPER(TEXT(G1235,"YYYY")&amp;TEXT(G1235,"MMMM")),"")</f>
        <v/>
      </c>
      <c r="U1235" s="62" t="str">
        <f>IFERROR((VLOOKUP(T1235,[1]IPC!$C$12:$I$834,4,FALSE)/10000),"")</f>
        <v/>
      </c>
      <c r="V1235" s="62" t="str">
        <f>IF(E1235&lt;&gt;"",VLOOKUP($U$7,[1]IPC!$C$12:$I$834,4,FALSE)/10000,"")</f>
        <v/>
      </c>
      <c r="W1235" s="62" t="str">
        <f>IFERROR((O1235*V1235/U1235),"")</f>
        <v/>
      </c>
      <c r="X1235" s="62" t="str">
        <f>IFERROR((W1235*#REF!),"")</f>
        <v/>
      </c>
      <c r="Y1235" s="62" t="str">
        <f>IF(E1235&lt;&gt;"",IF(Q1235&lt;&gt;"",IFERROR((((X1235*(1+(Inflacion))^((DAYS360($D$4,Q1235))/360)))/((1+VLOOKUP($D$4,[1]TES!$B$8:$D$3002,3,TRUE))^((DAYS360($D$4,Q1235))/360))),""),"Fecha probable de Fallo"),"")</f>
        <v/>
      </c>
    </row>
    <row r="1236" spans="4:25" x14ac:dyDescent="0.2">
      <c r="D1236" s="62"/>
      <c r="O1236" s="62"/>
      <c r="T1236" s="62" t="str">
        <f>IF(G1236&lt;&gt;"",PROPER(TEXT(G1236,"YYYY")&amp;TEXT(G1236,"MMMM")),"")</f>
        <v/>
      </c>
      <c r="U1236" s="62" t="str">
        <f>IFERROR((VLOOKUP(T1236,[1]IPC!$C$12:$I$834,4,FALSE)/10000),"")</f>
        <v/>
      </c>
      <c r="V1236" s="62" t="str">
        <f>IF(E1236&lt;&gt;"",VLOOKUP($U$7,[1]IPC!$C$12:$I$834,4,FALSE)/10000,"")</f>
        <v/>
      </c>
      <c r="W1236" s="62" t="str">
        <f>IFERROR((O1236*V1236/U1236),"")</f>
        <v/>
      </c>
      <c r="X1236" s="62" t="str">
        <f>IFERROR((W1236*#REF!),"")</f>
        <v/>
      </c>
      <c r="Y1236" s="62" t="str">
        <f>IF(E1236&lt;&gt;"",IF(Q1236&lt;&gt;"",IFERROR((((X1236*(1+(Inflacion))^((DAYS360($D$4,Q1236))/360)))/((1+VLOOKUP($D$4,[1]TES!$B$8:$D$3002,3,TRUE))^((DAYS360($D$4,Q1236))/360))),""),"Fecha probable de Fallo"),"")</f>
        <v/>
      </c>
    </row>
    <row r="1237" spans="4:25" x14ac:dyDescent="0.2">
      <c r="D1237" s="62"/>
      <c r="O1237" s="62"/>
      <c r="T1237" s="62" t="str">
        <f>IF(G1237&lt;&gt;"",PROPER(TEXT(G1237,"YYYY")&amp;TEXT(G1237,"MMMM")),"")</f>
        <v/>
      </c>
      <c r="U1237" s="62" t="str">
        <f>IFERROR((VLOOKUP(T1237,[1]IPC!$C$12:$I$834,4,FALSE)/10000),"")</f>
        <v/>
      </c>
      <c r="V1237" s="62" t="str">
        <f>IF(E1237&lt;&gt;"",VLOOKUP($U$7,[1]IPC!$C$12:$I$834,4,FALSE)/10000,"")</f>
        <v/>
      </c>
      <c r="W1237" s="62" t="str">
        <f>IFERROR((O1237*V1237/U1237),"")</f>
        <v/>
      </c>
      <c r="X1237" s="62" t="str">
        <f>IFERROR((W1237*#REF!),"")</f>
        <v/>
      </c>
      <c r="Y1237" s="62" t="str">
        <f>IF(E1237&lt;&gt;"",IF(Q1237&lt;&gt;"",IFERROR((((X1237*(1+(Inflacion))^((DAYS360($D$4,Q1237))/360)))/((1+VLOOKUP($D$4,[1]TES!$B$8:$D$3002,3,TRUE))^((DAYS360($D$4,Q1237))/360))),""),"Fecha probable de Fallo"),"")</f>
        <v/>
      </c>
    </row>
    <row r="1238" spans="4:25" x14ac:dyDescent="0.2">
      <c r="D1238" s="62"/>
      <c r="O1238" s="62"/>
      <c r="T1238" s="62" t="str">
        <f>IF(G1238&lt;&gt;"",PROPER(TEXT(G1238,"YYYY")&amp;TEXT(G1238,"MMMM")),"")</f>
        <v/>
      </c>
      <c r="U1238" s="62" t="str">
        <f>IFERROR((VLOOKUP(T1238,[1]IPC!$C$12:$I$834,4,FALSE)/10000),"")</f>
        <v/>
      </c>
      <c r="V1238" s="62" t="str">
        <f>IF(E1238&lt;&gt;"",VLOOKUP($U$7,[1]IPC!$C$12:$I$834,4,FALSE)/10000,"")</f>
        <v/>
      </c>
      <c r="W1238" s="62" t="str">
        <f>IFERROR((O1238*V1238/U1238),"")</f>
        <v/>
      </c>
      <c r="X1238" s="62" t="str">
        <f>IFERROR((W1238*#REF!),"")</f>
        <v/>
      </c>
      <c r="Y1238" s="62" t="str">
        <f>IF(E1238&lt;&gt;"",IF(Q1238&lt;&gt;"",IFERROR((((X1238*(1+(Inflacion))^((DAYS360($D$4,Q1238))/360)))/((1+VLOOKUP($D$4,[1]TES!$B$8:$D$3002,3,TRUE))^((DAYS360($D$4,Q1238))/360))),""),"Fecha probable de Fallo"),"")</f>
        <v/>
      </c>
    </row>
    <row r="1239" spans="4:25" x14ac:dyDescent="0.2">
      <c r="D1239" s="62"/>
      <c r="O1239" s="62"/>
      <c r="T1239" s="62" t="str">
        <f>IF(G1239&lt;&gt;"",PROPER(TEXT(G1239,"YYYY")&amp;TEXT(G1239,"MMMM")),"")</f>
        <v/>
      </c>
      <c r="U1239" s="62" t="str">
        <f>IFERROR((VLOOKUP(T1239,[1]IPC!$C$12:$I$834,4,FALSE)/10000),"")</f>
        <v/>
      </c>
      <c r="V1239" s="62" t="str">
        <f>IF(E1239&lt;&gt;"",VLOOKUP($U$7,[1]IPC!$C$12:$I$834,4,FALSE)/10000,"")</f>
        <v/>
      </c>
      <c r="W1239" s="62" t="str">
        <f>IFERROR((O1239*V1239/U1239),"")</f>
        <v/>
      </c>
      <c r="X1239" s="62" t="str">
        <f>IFERROR((W1239*#REF!),"")</f>
        <v/>
      </c>
      <c r="Y1239" s="62" t="str">
        <f>IF(E1239&lt;&gt;"",IF(Q1239&lt;&gt;"",IFERROR((((X1239*(1+(Inflacion))^((DAYS360($D$4,Q1239))/360)))/((1+VLOOKUP($D$4,[1]TES!$B$8:$D$3002,3,TRUE))^((DAYS360($D$4,Q1239))/360))),""),"Fecha probable de Fallo"),"")</f>
        <v/>
      </c>
    </row>
    <row r="1240" spans="4:25" x14ac:dyDescent="0.2">
      <c r="D1240" s="62"/>
      <c r="O1240" s="62"/>
      <c r="T1240" s="62" t="str">
        <f>IF(G1240&lt;&gt;"",PROPER(TEXT(G1240,"YYYY")&amp;TEXT(G1240,"MMMM")),"")</f>
        <v/>
      </c>
      <c r="U1240" s="62" t="str">
        <f>IFERROR((VLOOKUP(T1240,[1]IPC!$C$12:$I$834,4,FALSE)/10000),"")</f>
        <v/>
      </c>
      <c r="V1240" s="62" t="str">
        <f>IF(E1240&lt;&gt;"",VLOOKUP($U$7,[1]IPC!$C$12:$I$834,4,FALSE)/10000,"")</f>
        <v/>
      </c>
      <c r="W1240" s="62" t="str">
        <f>IFERROR((O1240*V1240/U1240),"")</f>
        <v/>
      </c>
      <c r="X1240" s="62" t="str">
        <f>IFERROR((W1240*#REF!),"")</f>
        <v/>
      </c>
      <c r="Y1240" s="62" t="str">
        <f>IF(E1240&lt;&gt;"",IF(Q1240&lt;&gt;"",IFERROR((((X1240*(1+(Inflacion))^((DAYS360($D$4,Q1240))/360)))/((1+VLOOKUP($D$4,[1]TES!$B$8:$D$3002,3,TRUE))^((DAYS360($D$4,Q1240))/360))),""),"Fecha probable de Fallo"),"")</f>
        <v/>
      </c>
    </row>
    <row r="1241" spans="4:25" x14ac:dyDescent="0.2">
      <c r="D1241" s="62"/>
      <c r="O1241" s="62"/>
      <c r="T1241" s="62" t="str">
        <f>IF(G1241&lt;&gt;"",PROPER(TEXT(G1241,"YYYY")&amp;TEXT(G1241,"MMMM")),"")</f>
        <v/>
      </c>
      <c r="U1241" s="62" t="str">
        <f>IFERROR((VLOOKUP(T1241,[1]IPC!$C$12:$I$834,4,FALSE)/10000),"")</f>
        <v/>
      </c>
      <c r="V1241" s="62" t="str">
        <f>IF(E1241&lt;&gt;"",VLOOKUP($U$7,[1]IPC!$C$12:$I$834,4,FALSE)/10000,"")</f>
        <v/>
      </c>
      <c r="W1241" s="62" t="str">
        <f>IFERROR((O1241*V1241/U1241),"")</f>
        <v/>
      </c>
      <c r="X1241" s="62" t="str">
        <f>IFERROR((W1241*#REF!),"")</f>
        <v/>
      </c>
      <c r="Y1241" s="62" t="str">
        <f>IF(E1241&lt;&gt;"",IF(Q1241&lt;&gt;"",IFERROR((((X1241*(1+(Inflacion))^((DAYS360($D$4,Q1241))/360)))/((1+VLOOKUP($D$4,[1]TES!$B$8:$D$3002,3,TRUE))^((DAYS360($D$4,Q1241))/360))),""),"Fecha probable de Fallo"),"")</f>
        <v/>
      </c>
    </row>
    <row r="1242" spans="4:25" x14ac:dyDescent="0.2">
      <c r="D1242" s="62"/>
      <c r="O1242" s="62"/>
      <c r="T1242" s="62" t="str">
        <f>IF(G1242&lt;&gt;"",PROPER(TEXT(G1242,"YYYY")&amp;TEXT(G1242,"MMMM")),"")</f>
        <v/>
      </c>
      <c r="U1242" s="62" t="str">
        <f>IFERROR((VLOOKUP(T1242,[1]IPC!$C$12:$I$834,4,FALSE)/10000),"")</f>
        <v/>
      </c>
      <c r="V1242" s="62" t="str">
        <f>IF(E1242&lt;&gt;"",VLOOKUP($U$7,[1]IPC!$C$12:$I$834,4,FALSE)/10000,"")</f>
        <v/>
      </c>
      <c r="W1242" s="62" t="str">
        <f>IFERROR((O1242*V1242/U1242),"")</f>
        <v/>
      </c>
      <c r="X1242" s="62" t="str">
        <f>IFERROR((W1242*#REF!),"")</f>
        <v/>
      </c>
      <c r="Y1242" s="62" t="str">
        <f>IF(E1242&lt;&gt;"",IF(Q1242&lt;&gt;"",IFERROR((((X1242*(1+(Inflacion))^((DAYS360($D$4,Q1242))/360)))/((1+VLOOKUP($D$4,[1]TES!$B$8:$D$3002,3,TRUE))^((DAYS360($D$4,Q1242))/360))),""),"Fecha probable de Fallo"),"")</f>
        <v/>
      </c>
    </row>
    <row r="1243" spans="4:25" x14ac:dyDescent="0.2">
      <c r="D1243" s="62"/>
      <c r="O1243" s="62"/>
      <c r="T1243" s="62" t="str">
        <f>IF(G1243&lt;&gt;"",PROPER(TEXT(G1243,"YYYY")&amp;TEXT(G1243,"MMMM")),"")</f>
        <v/>
      </c>
      <c r="U1243" s="62" t="str">
        <f>IFERROR((VLOOKUP(T1243,[1]IPC!$C$12:$I$834,4,FALSE)/10000),"")</f>
        <v/>
      </c>
      <c r="V1243" s="62" t="str">
        <f>IF(E1243&lt;&gt;"",VLOOKUP($U$7,[1]IPC!$C$12:$I$834,4,FALSE)/10000,"")</f>
        <v/>
      </c>
      <c r="W1243" s="62" t="str">
        <f>IFERROR((O1243*V1243/U1243),"")</f>
        <v/>
      </c>
      <c r="X1243" s="62" t="str">
        <f>IFERROR((W1243*#REF!),"")</f>
        <v/>
      </c>
      <c r="Y1243" s="62" t="str">
        <f>IF(E1243&lt;&gt;"",IF(Q1243&lt;&gt;"",IFERROR((((X1243*(1+(Inflacion))^((DAYS360($D$4,Q1243))/360)))/((1+VLOOKUP($D$4,[1]TES!$B$8:$D$3002,3,TRUE))^((DAYS360($D$4,Q1243))/360))),""),"Fecha probable de Fallo"),"")</f>
        <v/>
      </c>
    </row>
    <row r="1244" spans="4:25" x14ac:dyDescent="0.2">
      <c r="D1244" s="62"/>
      <c r="O1244" s="62"/>
      <c r="T1244" s="62" t="str">
        <f>IF(G1244&lt;&gt;"",PROPER(TEXT(G1244,"YYYY")&amp;TEXT(G1244,"MMMM")),"")</f>
        <v/>
      </c>
      <c r="U1244" s="62" t="str">
        <f>IFERROR((VLOOKUP(T1244,[1]IPC!$C$12:$I$834,4,FALSE)/10000),"")</f>
        <v/>
      </c>
      <c r="V1244" s="62" t="str">
        <f>IF(E1244&lt;&gt;"",VLOOKUP($U$7,[1]IPC!$C$12:$I$834,4,FALSE)/10000,"")</f>
        <v/>
      </c>
      <c r="W1244" s="62" t="str">
        <f>IFERROR((O1244*V1244/U1244),"")</f>
        <v/>
      </c>
      <c r="X1244" s="62" t="str">
        <f>IFERROR((W1244*#REF!),"")</f>
        <v/>
      </c>
      <c r="Y1244" s="62" t="str">
        <f>IF(E1244&lt;&gt;"",IF(Q1244&lt;&gt;"",IFERROR((((X1244*(1+(Inflacion))^((DAYS360($D$4,Q1244))/360)))/((1+VLOOKUP($D$4,[1]TES!$B$8:$D$3002,3,TRUE))^((DAYS360($D$4,Q1244))/360))),""),"Fecha probable de Fallo"),"")</f>
        <v/>
      </c>
    </row>
    <row r="1245" spans="4:25" x14ac:dyDescent="0.2">
      <c r="D1245" s="62"/>
      <c r="O1245" s="62"/>
      <c r="T1245" s="62" t="str">
        <f>IF(G1245&lt;&gt;"",PROPER(TEXT(G1245,"YYYY")&amp;TEXT(G1245,"MMMM")),"")</f>
        <v/>
      </c>
      <c r="U1245" s="62" t="str">
        <f>IFERROR((VLOOKUP(T1245,[1]IPC!$C$12:$I$834,4,FALSE)/10000),"")</f>
        <v/>
      </c>
      <c r="V1245" s="62" t="str">
        <f>IF(E1245&lt;&gt;"",VLOOKUP($U$7,[1]IPC!$C$12:$I$834,4,FALSE)/10000,"")</f>
        <v/>
      </c>
      <c r="W1245" s="62" t="str">
        <f>IFERROR((O1245*V1245/U1245),"")</f>
        <v/>
      </c>
      <c r="X1245" s="62" t="str">
        <f>IFERROR((W1245*#REF!),"")</f>
        <v/>
      </c>
      <c r="Y1245" s="62" t="str">
        <f>IF(E1245&lt;&gt;"",IF(Q1245&lt;&gt;"",IFERROR((((X1245*(1+(Inflacion))^((DAYS360($D$4,Q1245))/360)))/((1+VLOOKUP($D$4,[1]TES!$B$8:$D$3002,3,TRUE))^((DAYS360($D$4,Q1245))/360))),""),"Fecha probable de Fallo"),"")</f>
        <v/>
      </c>
    </row>
    <row r="1246" spans="4:25" x14ac:dyDescent="0.2">
      <c r="D1246" s="62"/>
      <c r="O1246" s="62"/>
      <c r="T1246" s="62" t="str">
        <f>IF(G1246&lt;&gt;"",PROPER(TEXT(G1246,"YYYY")&amp;TEXT(G1246,"MMMM")),"")</f>
        <v/>
      </c>
      <c r="U1246" s="62" t="str">
        <f>IFERROR((VLOOKUP(T1246,[1]IPC!$C$12:$I$834,4,FALSE)/10000),"")</f>
        <v/>
      </c>
      <c r="V1246" s="62" t="str">
        <f>IF(E1246&lt;&gt;"",VLOOKUP($U$7,[1]IPC!$C$12:$I$834,4,FALSE)/10000,"")</f>
        <v/>
      </c>
      <c r="W1246" s="62" t="str">
        <f>IFERROR((O1246*V1246/U1246),"")</f>
        <v/>
      </c>
      <c r="X1246" s="62" t="str">
        <f>IFERROR((W1246*#REF!),"")</f>
        <v/>
      </c>
      <c r="Y1246" s="62" t="str">
        <f>IF(E1246&lt;&gt;"",IF(Q1246&lt;&gt;"",IFERROR((((X1246*(1+(Inflacion))^((DAYS360($D$4,Q1246))/360)))/((1+VLOOKUP($D$4,[1]TES!$B$8:$D$3002,3,TRUE))^((DAYS360($D$4,Q1246))/360))),""),"Fecha probable de Fallo"),"")</f>
        <v/>
      </c>
    </row>
    <row r="1247" spans="4:25" x14ac:dyDescent="0.2">
      <c r="D1247" s="62"/>
      <c r="O1247" s="62"/>
      <c r="T1247" s="62" t="str">
        <f>IF(G1247&lt;&gt;"",PROPER(TEXT(G1247,"YYYY")&amp;TEXT(G1247,"MMMM")),"")</f>
        <v/>
      </c>
      <c r="U1247" s="62" t="str">
        <f>IFERROR((VLOOKUP(T1247,[1]IPC!$C$12:$I$834,4,FALSE)/10000),"")</f>
        <v/>
      </c>
      <c r="V1247" s="62" t="str">
        <f>IF(E1247&lt;&gt;"",VLOOKUP($U$7,[1]IPC!$C$12:$I$834,4,FALSE)/10000,"")</f>
        <v/>
      </c>
      <c r="W1247" s="62" t="str">
        <f>IFERROR((O1247*V1247/U1247),"")</f>
        <v/>
      </c>
      <c r="X1247" s="62" t="str">
        <f>IFERROR((W1247*#REF!),"")</f>
        <v/>
      </c>
      <c r="Y1247" s="62" t="str">
        <f>IF(E1247&lt;&gt;"",IF(Q1247&lt;&gt;"",IFERROR((((X1247*(1+(Inflacion))^((DAYS360($D$4,Q1247))/360)))/((1+VLOOKUP($D$4,[1]TES!$B$8:$D$3002,3,TRUE))^((DAYS360($D$4,Q1247))/360))),""),"Fecha probable de Fallo"),"")</f>
        <v/>
      </c>
    </row>
    <row r="1248" spans="4:25" x14ac:dyDescent="0.2">
      <c r="D1248" s="62"/>
      <c r="O1248" s="62"/>
      <c r="T1248" s="62" t="str">
        <f>IF(G1248&lt;&gt;"",PROPER(TEXT(G1248,"YYYY")&amp;TEXT(G1248,"MMMM")),"")</f>
        <v/>
      </c>
      <c r="U1248" s="62" t="str">
        <f>IFERROR((VLOOKUP(T1248,[1]IPC!$C$12:$I$834,4,FALSE)/10000),"")</f>
        <v/>
      </c>
      <c r="V1248" s="62" t="str">
        <f>IF(E1248&lt;&gt;"",VLOOKUP($U$7,[1]IPC!$C$12:$I$834,4,FALSE)/10000,"")</f>
        <v/>
      </c>
      <c r="W1248" s="62" t="str">
        <f>IFERROR((O1248*V1248/U1248),"")</f>
        <v/>
      </c>
      <c r="X1248" s="62" t="str">
        <f>IFERROR((W1248*#REF!),"")</f>
        <v/>
      </c>
      <c r="Y1248" s="62" t="str">
        <f>IF(E1248&lt;&gt;"",IF(Q1248&lt;&gt;"",IFERROR((((X1248*(1+(Inflacion))^((DAYS360($D$4,Q1248))/360)))/((1+VLOOKUP($D$4,[1]TES!$B$8:$D$3002,3,TRUE))^((DAYS360($D$4,Q1248))/360))),""),"Fecha probable de Fallo"),"")</f>
        <v/>
      </c>
    </row>
    <row r="1249" spans="4:25" x14ac:dyDescent="0.2">
      <c r="D1249" s="62"/>
      <c r="O1249" s="62"/>
      <c r="T1249" s="62" t="str">
        <f>IF(G1249&lt;&gt;"",PROPER(TEXT(G1249,"YYYY")&amp;TEXT(G1249,"MMMM")),"")</f>
        <v/>
      </c>
      <c r="U1249" s="62" t="str">
        <f>IFERROR((VLOOKUP(T1249,[1]IPC!$C$12:$I$834,4,FALSE)/10000),"")</f>
        <v/>
      </c>
      <c r="V1249" s="62" t="str">
        <f>IF(E1249&lt;&gt;"",VLOOKUP($U$7,[1]IPC!$C$12:$I$834,4,FALSE)/10000,"")</f>
        <v/>
      </c>
      <c r="W1249" s="62" t="str">
        <f>IFERROR((O1249*V1249/U1249),"")</f>
        <v/>
      </c>
      <c r="X1249" s="62" t="str">
        <f>IFERROR((W1249*#REF!),"")</f>
        <v/>
      </c>
      <c r="Y1249" s="62" t="str">
        <f>IF(E1249&lt;&gt;"",IF(Q1249&lt;&gt;"",IFERROR((((X1249*(1+(Inflacion))^((DAYS360($D$4,Q1249))/360)))/((1+VLOOKUP($D$4,[1]TES!$B$8:$D$3002,3,TRUE))^((DAYS360($D$4,Q1249))/360))),""),"Fecha probable de Fallo"),"")</f>
        <v/>
      </c>
    </row>
    <row r="1250" spans="4:25" x14ac:dyDescent="0.2">
      <c r="D1250" s="62"/>
      <c r="O1250" s="62"/>
      <c r="T1250" s="62" t="str">
        <f>IF(G1250&lt;&gt;"",PROPER(TEXT(G1250,"YYYY")&amp;TEXT(G1250,"MMMM")),"")</f>
        <v/>
      </c>
      <c r="U1250" s="62" t="str">
        <f>IFERROR((VLOOKUP(T1250,[1]IPC!$C$12:$I$834,4,FALSE)/10000),"")</f>
        <v/>
      </c>
      <c r="V1250" s="62" t="str">
        <f>IF(E1250&lt;&gt;"",VLOOKUP($U$7,[1]IPC!$C$12:$I$834,4,FALSE)/10000,"")</f>
        <v/>
      </c>
      <c r="W1250" s="62" t="str">
        <f>IFERROR((O1250*V1250/U1250),"")</f>
        <v/>
      </c>
      <c r="X1250" s="62" t="str">
        <f>IFERROR((W1250*#REF!),"")</f>
        <v/>
      </c>
      <c r="Y1250" s="62" t="str">
        <f>IF(E1250&lt;&gt;"",IF(Q1250&lt;&gt;"",IFERROR((((X1250*(1+(Inflacion))^((DAYS360($D$4,Q1250))/360)))/((1+VLOOKUP($D$4,[1]TES!$B$8:$D$3002,3,TRUE))^((DAYS360($D$4,Q1250))/360))),""),"Fecha probable de Fallo"),"")</f>
        <v/>
      </c>
    </row>
    <row r="1251" spans="4:25" x14ac:dyDescent="0.2">
      <c r="D1251" s="62"/>
      <c r="O1251" s="62"/>
      <c r="T1251" s="62" t="str">
        <f>IF(G1251&lt;&gt;"",PROPER(TEXT(G1251,"YYYY")&amp;TEXT(G1251,"MMMM")),"")</f>
        <v/>
      </c>
      <c r="U1251" s="62" t="str">
        <f>IFERROR((VLOOKUP(T1251,[1]IPC!$C$12:$I$834,4,FALSE)/10000),"")</f>
        <v/>
      </c>
      <c r="V1251" s="62" t="str">
        <f>IF(E1251&lt;&gt;"",VLOOKUP($U$7,[1]IPC!$C$12:$I$834,4,FALSE)/10000,"")</f>
        <v/>
      </c>
      <c r="W1251" s="62" t="str">
        <f>IFERROR((O1251*V1251/U1251),"")</f>
        <v/>
      </c>
      <c r="X1251" s="62" t="str">
        <f>IFERROR((W1251*#REF!),"")</f>
        <v/>
      </c>
      <c r="Y1251" s="62" t="str">
        <f>IF(E1251&lt;&gt;"",IF(Q1251&lt;&gt;"",IFERROR((((X1251*(1+(Inflacion))^((DAYS360($D$4,Q1251))/360)))/((1+VLOOKUP($D$4,[1]TES!$B$8:$D$3002,3,TRUE))^((DAYS360($D$4,Q1251))/360))),""),"Fecha probable de Fallo"),"")</f>
        <v/>
      </c>
    </row>
    <row r="1252" spans="4:25" x14ac:dyDescent="0.2">
      <c r="D1252" s="62"/>
      <c r="O1252" s="62"/>
      <c r="T1252" s="62" t="str">
        <f>IF(G1252&lt;&gt;"",PROPER(TEXT(G1252,"YYYY")&amp;TEXT(G1252,"MMMM")),"")</f>
        <v/>
      </c>
      <c r="U1252" s="62" t="str">
        <f>IFERROR((VLOOKUP(T1252,[1]IPC!$C$12:$I$834,4,FALSE)/10000),"")</f>
        <v/>
      </c>
      <c r="V1252" s="62" t="str">
        <f>IF(E1252&lt;&gt;"",VLOOKUP($U$7,[1]IPC!$C$12:$I$834,4,FALSE)/10000,"")</f>
        <v/>
      </c>
      <c r="W1252" s="62" t="str">
        <f>IFERROR((O1252*V1252/U1252),"")</f>
        <v/>
      </c>
      <c r="X1252" s="62" t="str">
        <f>IFERROR((W1252*#REF!),"")</f>
        <v/>
      </c>
      <c r="Y1252" s="62" t="str">
        <f>IF(E1252&lt;&gt;"",IF(Q1252&lt;&gt;"",IFERROR((((X1252*(1+(Inflacion))^((DAYS360($D$4,Q1252))/360)))/((1+VLOOKUP($D$4,[1]TES!$B$8:$D$3002,3,TRUE))^((DAYS360($D$4,Q1252))/360))),""),"Fecha probable de Fallo"),"")</f>
        <v/>
      </c>
    </row>
    <row r="1253" spans="4:25" x14ac:dyDescent="0.2">
      <c r="D1253" s="62"/>
      <c r="O1253" s="62"/>
      <c r="T1253" s="62" t="str">
        <f>IF(G1253&lt;&gt;"",PROPER(TEXT(G1253,"YYYY")&amp;TEXT(G1253,"MMMM")),"")</f>
        <v/>
      </c>
      <c r="U1253" s="62" t="str">
        <f>IFERROR((VLOOKUP(T1253,[1]IPC!$C$12:$I$834,4,FALSE)/10000),"")</f>
        <v/>
      </c>
      <c r="V1253" s="62" t="str">
        <f>IF(E1253&lt;&gt;"",VLOOKUP($U$7,[1]IPC!$C$12:$I$834,4,FALSE)/10000,"")</f>
        <v/>
      </c>
      <c r="W1253" s="62" t="str">
        <f>IFERROR((O1253*V1253/U1253),"")</f>
        <v/>
      </c>
      <c r="X1253" s="62" t="str">
        <f>IFERROR((W1253*#REF!),"")</f>
        <v/>
      </c>
      <c r="Y1253" s="62" t="str">
        <f>IF(E1253&lt;&gt;"",IF(Q1253&lt;&gt;"",IFERROR((((X1253*(1+(Inflacion))^((DAYS360($D$4,Q1253))/360)))/((1+VLOOKUP($D$4,[1]TES!$B$8:$D$3002,3,TRUE))^((DAYS360($D$4,Q1253))/360))),""),"Fecha probable de Fallo"),"")</f>
        <v/>
      </c>
    </row>
    <row r="1254" spans="4:25" x14ac:dyDescent="0.2">
      <c r="D1254" s="62"/>
      <c r="O1254" s="62"/>
      <c r="T1254" s="62" t="str">
        <f>IF(G1254&lt;&gt;"",PROPER(TEXT(G1254,"YYYY")&amp;TEXT(G1254,"MMMM")),"")</f>
        <v/>
      </c>
      <c r="U1254" s="62" t="str">
        <f>IFERROR((VLOOKUP(T1254,[1]IPC!$C$12:$I$834,4,FALSE)/10000),"")</f>
        <v/>
      </c>
      <c r="V1254" s="62" t="str">
        <f>IF(E1254&lt;&gt;"",VLOOKUP($U$7,[1]IPC!$C$12:$I$834,4,FALSE)/10000,"")</f>
        <v/>
      </c>
      <c r="W1254" s="62" t="str">
        <f>IFERROR((O1254*V1254/U1254),"")</f>
        <v/>
      </c>
      <c r="X1254" s="62" t="str">
        <f>IFERROR((W1254*#REF!),"")</f>
        <v/>
      </c>
      <c r="Y1254" s="62" t="str">
        <f>IF(E1254&lt;&gt;"",IF(Q1254&lt;&gt;"",IFERROR((((X1254*(1+(Inflacion))^((DAYS360($D$4,Q1254))/360)))/((1+VLOOKUP($D$4,[1]TES!$B$8:$D$3002,3,TRUE))^((DAYS360($D$4,Q1254))/360))),""),"Fecha probable de Fallo"),"")</f>
        <v/>
      </c>
    </row>
    <row r="1255" spans="4:25" x14ac:dyDescent="0.2">
      <c r="D1255" s="62"/>
      <c r="O1255" s="62"/>
      <c r="T1255" s="62" t="str">
        <f>IF(G1255&lt;&gt;"",PROPER(TEXT(G1255,"YYYY")&amp;TEXT(G1255,"MMMM")),"")</f>
        <v/>
      </c>
      <c r="U1255" s="62" t="str">
        <f>IFERROR((VLOOKUP(T1255,[1]IPC!$C$12:$I$834,4,FALSE)/10000),"")</f>
        <v/>
      </c>
      <c r="V1255" s="62" t="str">
        <f>IF(E1255&lt;&gt;"",VLOOKUP($U$7,[1]IPC!$C$12:$I$834,4,FALSE)/10000,"")</f>
        <v/>
      </c>
      <c r="W1255" s="62" t="str">
        <f>IFERROR((O1255*V1255/U1255),"")</f>
        <v/>
      </c>
      <c r="X1255" s="62" t="str">
        <f>IFERROR((W1255*#REF!),"")</f>
        <v/>
      </c>
      <c r="Y1255" s="62" t="str">
        <f>IF(E1255&lt;&gt;"",IF(Q1255&lt;&gt;"",IFERROR((((X1255*(1+(Inflacion))^((DAYS360($D$4,Q1255))/360)))/((1+VLOOKUP($D$4,[1]TES!$B$8:$D$3002,3,TRUE))^((DAYS360($D$4,Q1255))/360))),""),"Fecha probable de Fallo"),"")</f>
        <v/>
      </c>
    </row>
    <row r="1256" spans="4:25" x14ac:dyDescent="0.2">
      <c r="D1256" s="62"/>
      <c r="O1256" s="62"/>
      <c r="T1256" s="62" t="str">
        <f>IF(G1256&lt;&gt;"",PROPER(TEXT(G1256,"YYYY")&amp;TEXT(G1256,"MMMM")),"")</f>
        <v/>
      </c>
      <c r="U1256" s="62" t="str">
        <f>IFERROR((VLOOKUP(T1256,[1]IPC!$C$12:$I$834,4,FALSE)/10000),"")</f>
        <v/>
      </c>
      <c r="V1256" s="62" t="str">
        <f>IF(E1256&lt;&gt;"",VLOOKUP($U$7,[1]IPC!$C$12:$I$834,4,FALSE)/10000,"")</f>
        <v/>
      </c>
      <c r="W1256" s="62" t="str">
        <f>IFERROR((O1256*V1256/U1256),"")</f>
        <v/>
      </c>
      <c r="X1256" s="62" t="str">
        <f>IFERROR((W1256*#REF!),"")</f>
        <v/>
      </c>
      <c r="Y1256" s="62" t="str">
        <f>IF(E1256&lt;&gt;"",IF(Q1256&lt;&gt;"",IFERROR((((X1256*(1+(Inflacion))^((DAYS360($D$4,Q1256))/360)))/((1+VLOOKUP($D$4,[1]TES!$B$8:$D$3002,3,TRUE))^((DAYS360($D$4,Q1256))/360))),""),"Fecha probable de Fallo"),"")</f>
        <v/>
      </c>
    </row>
    <row r="1257" spans="4:25" x14ac:dyDescent="0.2">
      <c r="D1257" s="62"/>
      <c r="O1257" s="62"/>
      <c r="T1257" s="62" t="str">
        <f>IF(G1257&lt;&gt;"",PROPER(TEXT(G1257,"YYYY")&amp;TEXT(G1257,"MMMM")),"")</f>
        <v/>
      </c>
      <c r="U1257" s="62" t="str">
        <f>IFERROR((VLOOKUP(T1257,[1]IPC!$C$12:$I$834,4,FALSE)/10000),"")</f>
        <v/>
      </c>
      <c r="V1257" s="62" t="str">
        <f>IF(E1257&lt;&gt;"",VLOOKUP($U$7,[1]IPC!$C$12:$I$834,4,FALSE)/10000,"")</f>
        <v/>
      </c>
      <c r="W1257" s="62" t="str">
        <f>IFERROR((O1257*V1257/U1257),"")</f>
        <v/>
      </c>
      <c r="X1257" s="62" t="str">
        <f>IFERROR((W1257*#REF!),"")</f>
        <v/>
      </c>
      <c r="Y1257" s="62" t="str">
        <f>IF(E1257&lt;&gt;"",IF(Q1257&lt;&gt;"",IFERROR((((X1257*(1+(Inflacion))^((DAYS360($D$4,Q1257))/360)))/((1+VLOOKUP($D$4,[1]TES!$B$8:$D$3002,3,TRUE))^((DAYS360($D$4,Q1257))/360))),""),"Fecha probable de Fallo"),"")</f>
        <v/>
      </c>
    </row>
    <row r="1258" spans="4:25" x14ac:dyDescent="0.2">
      <c r="D1258" s="62"/>
      <c r="O1258" s="62"/>
      <c r="T1258" s="62" t="str">
        <f>IF(G1258&lt;&gt;"",PROPER(TEXT(G1258,"YYYY")&amp;TEXT(G1258,"MMMM")),"")</f>
        <v/>
      </c>
      <c r="U1258" s="62" t="str">
        <f>IFERROR((VLOOKUP(T1258,[1]IPC!$C$12:$I$834,4,FALSE)/10000),"")</f>
        <v/>
      </c>
      <c r="V1258" s="62" t="str">
        <f>IF(E1258&lt;&gt;"",VLOOKUP($U$7,[1]IPC!$C$12:$I$834,4,FALSE)/10000,"")</f>
        <v/>
      </c>
      <c r="W1258" s="62" t="str">
        <f>IFERROR((O1258*V1258/U1258),"")</f>
        <v/>
      </c>
      <c r="X1258" s="62" t="str">
        <f>IFERROR((W1258*#REF!),"")</f>
        <v/>
      </c>
      <c r="Y1258" s="62" t="str">
        <f>IF(E1258&lt;&gt;"",IF(Q1258&lt;&gt;"",IFERROR((((X1258*(1+(Inflacion))^((DAYS360($D$4,Q1258))/360)))/((1+VLOOKUP($D$4,[1]TES!$B$8:$D$3002,3,TRUE))^((DAYS360($D$4,Q1258))/360))),""),"Fecha probable de Fallo"),"")</f>
        <v/>
      </c>
    </row>
    <row r="1259" spans="4:25" x14ac:dyDescent="0.2">
      <c r="D1259" s="62"/>
      <c r="O1259" s="62"/>
      <c r="T1259" s="62" t="str">
        <f>IF(G1259&lt;&gt;"",PROPER(TEXT(G1259,"YYYY")&amp;TEXT(G1259,"MMMM")),"")</f>
        <v/>
      </c>
      <c r="U1259" s="62" t="str">
        <f>IFERROR((VLOOKUP(T1259,[1]IPC!$C$12:$I$834,4,FALSE)/10000),"")</f>
        <v/>
      </c>
      <c r="V1259" s="62" t="str">
        <f>IF(E1259&lt;&gt;"",VLOOKUP($U$7,[1]IPC!$C$12:$I$834,4,FALSE)/10000,"")</f>
        <v/>
      </c>
      <c r="W1259" s="62" t="str">
        <f>IFERROR((O1259*V1259/U1259),"")</f>
        <v/>
      </c>
      <c r="X1259" s="62" t="str">
        <f>IFERROR((W1259*#REF!),"")</f>
        <v/>
      </c>
      <c r="Y1259" s="62" t="str">
        <f>IF(E1259&lt;&gt;"",IF(Q1259&lt;&gt;"",IFERROR((((X1259*(1+(Inflacion))^((DAYS360($D$4,Q1259))/360)))/((1+VLOOKUP($D$4,[1]TES!$B$8:$D$3002,3,TRUE))^((DAYS360($D$4,Q1259))/360))),""),"Fecha probable de Fallo"),"")</f>
        <v/>
      </c>
    </row>
    <row r="1260" spans="4:25" x14ac:dyDescent="0.2">
      <c r="D1260" s="62"/>
      <c r="O1260" s="62"/>
      <c r="T1260" s="62" t="str">
        <f>IF(G1260&lt;&gt;"",PROPER(TEXT(G1260,"YYYY")&amp;TEXT(G1260,"MMMM")),"")</f>
        <v/>
      </c>
      <c r="U1260" s="62" t="str">
        <f>IFERROR((VLOOKUP(T1260,[1]IPC!$C$12:$I$834,4,FALSE)/10000),"")</f>
        <v/>
      </c>
      <c r="V1260" s="62" t="str">
        <f>IF(E1260&lt;&gt;"",VLOOKUP($U$7,[1]IPC!$C$12:$I$834,4,FALSE)/10000,"")</f>
        <v/>
      </c>
      <c r="W1260" s="62" t="str">
        <f>IFERROR((O1260*V1260/U1260),"")</f>
        <v/>
      </c>
      <c r="X1260" s="62" t="str">
        <f>IFERROR((W1260*#REF!),"")</f>
        <v/>
      </c>
      <c r="Y1260" s="62" t="str">
        <f>IF(E1260&lt;&gt;"",IF(Q1260&lt;&gt;"",IFERROR((((X1260*(1+(Inflacion))^((DAYS360($D$4,Q1260))/360)))/((1+VLOOKUP($D$4,[1]TES!$B$8:$D$3002,3,TRUE))^((DAYS360($D$4,Q1260))/360))),""),"Fecha probable de Fallo"),"")</f>
        <v/>
      </c>
    </row>
    <row r="1261" spans="4:25" x14ac:dyDescent="0.2">
      <c r="D1261" s="62"/>
      <c r="O1261" s="62"/>
      <c r="T1261" s="62" t="str">
        <f>IF(G1261&lt;&gt;"",PROPER(TEXT(G1261,"YYYY")&amp;TEXT(G1261,"MMMM")),"")</f>
        <v/>
      </c>
      <c r="U1261" s="62" t="str">
        <f>IFERROR((VLOOKUP(T1261,[1]IPC!$C$12:$I$834,4,FALSE)/10000),"")</f>
        <v/>
      </c>
      <c r="V1261" s="62" t="str">
        <f>IF(E1261&lt;&gt;"",VLOOKUP($U$7,[1]IPC!$C$12:$I$834,4,FALSE)/10000,"")</f>
        <v/>
      </c>
      <c r="W1261" s="62" t="str">
        <f>IFERROR((O1261*V1261/U1261),"")</f>
        <v/>
      </c>
      <c r="X1261" s="62" t="str">
        <f>IFERROR((W1261*#REF!),"")</f>
        <v/>
      </c>
      <c r="Y1261" s="62" t="str">
        <f>IF(E1261&lt;&gt;"",IF(Q1261&lt;&gt;"",IFERROR((((X1261*(1+(Inflacion))^((DAYS360($D$4,Q1261))/360)))/((1+VLOOKUP($D$4,[1]TES!$B$8:$D$3002,3,TRUE))^((DAYS360($D$4,Q1261))/360))),""),"Fecha probable de Fallo"),"")</f>
        <v/>
      </c>
    </row>
    <row r="1262" spans="4:25" x14ac:dyDescent="0.2">
      <c r="D1262" s="62"/>
      <c r="O1262" s="62"/>
      <c r="T1262" s="62" t="str">
        <f>IF(G1262&lt;&gt;"",PROPER(TEXT(G1262,"YYYY")&amp;TEXT(G1262,"MMMM")),"")</f>
        <v/>
      </c>
      <c r="U1262" s="62" t="str">
        <f>IFERROR((VLOOKUP(T1262,[1]IPC!$C$12:$I$834,4,FALSE)/10000),"")</f>
        <v/>
      </c>
      <c r="V1262" s="62" t="str">
        <f>IF(E1262&lt;&gt;"",VLOOKUP($U$7,[1]IPC!$C$12:$I$834,4,FALSE)/10000,"")</f>
        <v/>
      </c>
      <c r="W1262" s="62" t="str">
        <f>IFERROR((O1262*V1262/U1262),"")</f>
        <v/>
      </c>
      <c r="X1262" s="62" t="str">
        <f>IFERROR((W1262*#REF!),"")</f>
        <v/>
      </c>
      <c r="Y1262" s="62" t="str">
        <f>IF(E1262&lt;&gt;"",IF(Q1262&lt;&gt;"",IFERROR((((X1262*(1+(Inflacion))^((DAYS360($D$4,Q1262))/360)))/((1+VLOOKUP($D$4,[1]TES!$B$8:$D$3002,3,TRUE))^((DAYS360($D$4,Q1262))/360))),""),"Fecha probable de Fallo"),"")</f>
        <v/>
      </c>
    </row>
    <row r="1263" spans="4:25" x14ac:dyDescent="0.2">
      <c r="D1263" s="62"/>
      <c r="O1263" s="62"/>
      <c r="T1263" s="62" t="str">
        <f>IF(G1263&lt;&gt;"",PROPER(TEXT(G1263,"YYYY")&amp;TEXT(G1263,"MMMM")),"")</f>
        <v/>
      </c>
      <c r="U1263" s="62" t="str">
        <f>IFERROR((VLOOKUP(T1263,[1]IPC!$C$12:$I$834,4,FALSE)/10000),"")</f>
        <v/>
      </c>
      <c r="V1263" s="62" t="str">
        <f>IF(E1263&lt;&gt;"",VLOOKUP($U$7,[1]IPC!$C$12:$I$834,4,FALSE)/10000,"")</f>
        <v/>
      </c>
      <c r="W1263" s="62" t="str">
        <f>IFERROR((O1263*V1263/U1263),"")</f>
        <v/>
      </c>
      <c r="X1263" s="62" t="str">
        <f>IFERROR((W1263*#REF!),"")</f>
        <v/>
      </c>
      <c r="Y1263" s="62" t="str">
        <f>IF(E1263&lt;&gt;"",IF(Q1263&lt;&gt;"",IFERROR((((X1263*(1+(Inflacion))^((DAYS360($D$4,Q1263))/360)))/((1+VLOOKUP($D$4,[1]TES!$B$8:$D$3002,3,TRUE))^((DAYS360($D$4,Q1263))/360))),""),"Fecha probable de Fallo"),"")</f>
        <v/>
      </c>
    </row>
    <row r="1264" spans="4:25" x14ac:dyDescent="0.2">
      <c r="D1264" s="62"/>
      <c r="O1264" s="62"/>
      <c r="T1264" s="62" t="str">
        <f>IF(G1264&lt;&gt;"",PROPER(TEXT(G1264,"YYYY")&amp;TEXT(G1264,"MMMM")),"")</f>
        <v/>
      </c>
      <c r="U1264" s="62" t="str">
        <f>IFERROR((VLOOKUP(T1264,[1]IPC!$C$12:$I$834,4,FALSE)/10000),"")</f>
        <v/>
      </c>
      <c r="V1264" s="62" t="str">
        <f>IF(E1264&lt;&gt;"",VLOOKUP($U$7,[1]IPC!$C$12:$I$834,4,FALSE)/10000,"")</f>
        <v/>
      </c>
      <c r="W1264" s="62" t="str">
        <f>IFERROR((O1264*V1264/U1264),"")</f>
        <v/>
      </c>
      <c r="X1264" s="62" t="str">
        <f>IFERROR((W1264*#REF!),"")</f>
        <v/>
      </c>
      <c r="Y1264" s="62" t="str">
        <f>IF(E1264&lt;&gt;"",IF(Q1264&lt;&gt;"",IFERROR((((X1264*(1+(Inflacion))^((DAYS360($D$4,Q1264))/360)))/((1+VLOOKUP($D$4,[1]TES!$B$8:$D$3002,3,TRUE))^((DAYS360($D$4,Q1264))/360))),""),"Fecha probable de Fallo"),"")</f>
        <v/>
      </c>
    </row>
    <row r="1265" spans="4:25" x14ac:dyDescent="0.2">
      <c r="D1265" s="62"/>
      <c r="O1265" s="62"/>
      <c r="T1265" s="62" t="str">
        <f>IF(G1265&lt;&gt;"",PROPER(TEXT(G1265,"YYYY")&amp;TEXT(G1265,"MMMM")),"")</f>
        <v/>
      </c>
      <c r="U1265" s="62" t="str">
        <f>IFERROR((VLOOKUP(T1265,[1]IPC!$C$12:$I$834,4,FALSE)/10000),"")</f>
        <v/>
      </c>
      <c r="V1265" s="62" t="str">
        <f>IF(E1265&lt;&gt;"",VLOOKUP($U$7,[1]IPC!$C$12:$I$834,4,FALSE)/10000,"")</f>
        <v/>
      </c>
      <c r="W1265" s="62" t="str">
        <f>IFERROR((O1265*V1265/U1265),"")</f>
        <v/>
      </c>
      <c r="X1265" s="62" t="str">
        <f>IFERROR((W1265*#REF!),"")</f>
        <v/>
      </c>
      <c r="Y1265" s="62" t="str">
        <f>IF(E1265&lt;&gt;"",IF(Q1265&lt;&gt;"",IFERROR((((X1265*(1+(Inflacion))^((DAYS360($D$4,Q1265))/360)))/((1+VLOOKUP($D$4,[1]TES!$B$8:$D$3002,3,TRUE))^((DAYS360($D$4,Q1265))/360))),""),"Fecha probable de Fallo"),"")</f>
        <v/>
      </c>
    </row>
    <row r="1266" spans="4:25" x14ac:dyDescent="0.2">
      <c r="D1266" s="62"/>
      <c r="O1266" s="62"/>
      <c r="T1266" s="62" t="str">
        <f>IF(G1266&lt;&gt;"",PROPER(TEXT(G1266,"YYYY")&amp;TEXT(G1266,"MMMM")),"")</f>
        <v/>
      </c>
      <c r="U1266" s="62" t="str">
        <f>IFERROR((VLOOKUP(T1266,[1]IPC!$C$12:$I$834,4,FALSE)/10000),"")</f>
        <v/>
      </c>
      <c r="V1266" s="62" t="str">
        <f>IF(E1266&lt;&gt;"",VLOOKUP($U$7,[1]IPC!$C$12:$I$834,4,FALSE)/10000,"")</f>
        <v/>
      </c>
      <c r="W1266" s="62" t="str">
        <f>IFERROR((O1266*V1266/U1266),"")</f>
        <v/>
      </c>
      <c r="X1266" s="62" t="str">
        <f>IFERROR((W1266*#REF!),"")</f>
        <v/>
      </c>
      <c r="Y1266" s="62" t="str">
        <f>IF(E1266&lt;&gt;"",IF(Q1266&lt;&gt;"",IFERROR((((X1266*(1+(Inflacion))^((DAYS360($D$4,Q1266))/360)))/((1+VLOOKUP($D$4,[1]TES!$B$8:$D$3002,3,TRUE))^((DAYS360($D$4,Q1266))/360))),""),"Fecha probable de Fallo"),"")</f>
        <v/>
      </c>
    </row>
    <row r="1267" spans="4:25" x14ac:dyDescent="0.2">
      <c r="D1267" s="62"/>
      <c r="O1267" s="62"/>
      <c r="T1267" s="62" t="str">
        <f>IF(G1267&lt;&gt;"",PROPER(TEXT(G1267,"YYYY")&amp;TEXT(G1267,"MMMM")),"")</f>
        <v/>
      </c>
      <c r="U1267" s="62" t="str">
        <f>IFERROR((VLOOKUP(T1267,[1]IPC!$C$12:$I$834,4,FALSE)/10000),"")</f>
        <v/>
      </c>
      <c r="V1267" s="62" t="str">
        <f>IF(E1267&lt;&gt;"",VLOOKUP($U$7,[1]IPC!$C$12:$I$834,4,FALSE)/10000,"")</f>
        <v/>
      </c>
      <c r="W1267" s="62" t="str">
        <f>IFERROR((O1267*V1267/U1267),"")</f>
        <v/>
      </c>
      <c r="X1267" s="62" t="str">
        <f>IFERROR((W1267*#REF!),"")</f>
        <v/>
      </c>
      <c r="Y1267" s="62" t="str">
        <f>IF(E1267&lt;&gt;"",IF(Q1267&lt;&gt;"",IFERROR((((X1267*(1+(Inflacion))^((DAYS360($D$4,Q1267))/360)))/((1+VLOOKUP($D$4,[1]TES!$B$8:$D$3002,3,TRUE))^((DAYS360($D$4,Q1267))/360))),""),"Fecha probable de Fallo"),"")</f>
        <v/>
      </c>
    </row>
    <row r="1268" spans="4:25" x14ac:dyDescent="0.2">
      <c r="D1268" s="62"/>
      <c r="O1268" s="62"/>
      <c r="T1268" s="62" t="str">
        <f>IF(G1268&lt;&gt;"",PROPER(TEXT(G1268,"YYYY")&amp;TEXT(G1268,"MMMM")),"")</f>
        <v/>
      </c>
      <c r="U1268" s="62" t="str">
        <f>IFERROR((VLOOKUP(T1268,[1]IPC!$C$12:$I$834,4,FALSE)/10000),"")</f>
        <v/>
      </c>
      <c r="V1268" s="62" t="str">
        <f>IF(E1268&lt;&gt;"",VLOOKUP($U$7,[1]IPC!$C$12:$I$834,4,FALSE)/10000,"")</f>
        <v/>
      </c>
      <c r="W1268" s="62" t="str">
        <f>IFERROR((O1268*V1268/U1268),"")</f>
        <v/>
      </c>
      <c r="X1268" s="62" t="str">
        <f>IFERROR((W1268*#REF!),"")</f>
        <v/>
      </c>
      <c r="Y1268" s="62" t="str">
        <f>IF(E1268&lt;&gt;"",IF(Q1268&lt;&gt;"",IFERROR((((X1268*(1+(Inflacion))^((DAYS360($D$4,Q1268))/360)))/((1+VLOOKUP($D$4,[1]TES!$B$8:$D$3002,3,TRUE))^((DAYS360($D$4,Q1268))/360))),""),"Fecha probable de Fallo"),"")</f>
        <v/>
      </c>
    </row>
    <row r="1269" spans="4:25" x14ac:dyDescent="0.2">
      <c r="D1269" s="62"/>
      <c r="O1269" s="62"/>
      <c r="T1269" s="62" t="str">
        <f>IF(G1269&lt;&gt;"",PROPER(TEXT(G1269,"YYYY")&amp;TEXT(G1269,"MMMM")),"")</f>
        <v/>
      </c>
      <c r="U1269" s="62" t="str">
        <f>IFERROR((VLOOKUP(T1269,[1]IPC!$C$12:$I$834,4,FALSE)/10000),"")</f>
        <v/>
      </c>
      <c r="V1269" s="62" t="str">
        <f>IF(E1269&lt;&gt;"",VLOOKUP($U$7,[1]IPC!$C$12:$I$834,4,FALSE)/10000,"")</f>
        <v/>
      </c>
      <c r="W1269" s="62" t="str">
        <f>IFERROR((O1269*V1269/U1269),"")</f>
        <v/>
      </c>
      <c r="X1269" s="62" t="str">
        <f>IFERROR((W1269*#REF!),"")</f>
        <v/>
      </c>
      <c r="Y1269" s="62" t="str">
        <f>IF(E1269&lt;&gt;"",IF(Q1269&lt;&gt;"",IFERROR((((X1269*(1+(Inflacion))^((DAYS360($D$4,Q1269))/360)))/((1+VLOOKUP($D$4,[1]TES!$B$8:$D$3002,3,TRUE))^((DAYS360($D$4,Q1269))/360))),""),"Fecha probable de Fallo"),"")</f>
        <v/>
      </c>
    </row>
    <row r="1270" spans="4:25" x14ac:dyDescent="0.2">
      <c r="D1270" s="62"/>
      <c r="O1270" s="62"/>
      <c r="T1270" s="62" t="str">
        <f>IF(G1270&lt;&gt;"",PROPER(TEXT(G1270,"YYYY")&amp;TEXT(G1270,"MMMM")),"")</f>
        <v/>
      </c>
      <c r="U1270" s="62" t="str">
        <f>IFERROR((VLOOKUP(T1270,[1]IPC!$C$12:$I$834,4,FALSE)/10000),"")</f>
        <v/>
      </c>
      <c r="V1270" s="62" t="str">
        <f>IF(E1270&lt;&gt;"",VLOOKUP($U$7,[1]IPC!$C$12:$I$834,4,FALSE)/10000,"")</f>
        <v/>
      </c>
      <c r="W1270" s="62" t="str">
        <f>IFERROR((O1270*V1270/U1270),"")</f>
        <v/>
      </c>
      <c r="X1270" s="62" t="str">
        <f>IFERROR((W1270*#REF!),"")</f>
        <v/>
      </c>
      <c r="Y1270" s="62" t="str">
        <f>IF(E1270&lt;&gt;"",IF(Q1270&lt;&gt;"",IFERROR((((X1270*(1+(Inflacion))^((DAYS360($D$4,Q1270))/360)))/((1+VLOOKUP($D$4,[1]TES!$B$8:$D$3002,3,TRUE))^((DAYS360($D$4,Q1270))/360))),""),"Fecha probable de Fallo"),"")</f>
        <v/>
      </c>
    </row>
    <row r="1271" spans="4:25" x14ac:dyDescent="0.2">
      <c r="D1271" s="62"/>
      <c r="O1271" s="62"/>
      <c r="T1271" s="62" t="str">
        <f>IF(G1271&lt;&gt;"",PROPER(TEXT(G1271,"YYYY")&amp;TEXT(G1271,"MMMM")),"")</f>
        <v/>
      </c>
      <c r="U1271" s="62" t="str">
        <f>IFERROR((VLOOKUP(T1271,[1]IPC!$C$12:$I$834,4,FALSE)/10000),"")</f>
        <v/>
      </c>
      <c r="V1271" s="62" t="str">
        <f>IF(E1271&lt;&gt;"",VLOOKUP($U$7,[1]IPC!$C$12:$I$834,4,FALSE)/10000,"")</f>
        <v/>
      </c>
      <c r="W1271" s="62" t="str">
        <f>IFERROR((O1271*V1271/U1271),"")</f>
        <v/>
      </c>
      <c r="X1271" s="62" t="str">
        <f>IFERROR((W1271*#REF!),"")</f>
        <v/>
      </c>
      <c r="Y1271" s="62" t="str">
        <f>IF(E1271&lt;&gt;"",IF(Q1271&lt;&gt;"",IFERROR((((X1271*(1+(Inflacion))^((DAYS360($D$4,Q1271))/360)))/((1+VLOOKUP($D$4,[1]TES!$B$8:$D$3002,3,TRUE))^((DAYS360($D$4,Q1271))/360))),""),"Fecha probable de Fallo"),"")</f>
        <v/>
      </c>
    </row>
    <row r="1272" spans="4:25" x14ac:dyDescent="0.2">
      <c r="D1272" s="62"/>
      <c r="O1272" s="62"/>
      <c r="T1272" s="62" t="str">
        <f>IF(G1272&lt;&gt;"",PROPER(TEXT(G1272,"YYYY")&amp;TEXT(G1272,"MMMM")),"")</f>
        <v/>
      </c>
      <c r="U1272" s="62" t="str">
        <f>IFERROR((VLOOKUP(T1272,[1]IPC!$C$12:$I$834,4,FALSE)/10000),"")</f>
        <v/>
      </c>
      <c r="V1272" s="62" t="str">
        <f>IF(E1272&lt;&gt;"",VLOOKUP($U$7,[1]IPC!$C$12:$I$834,4,FALSE)/10000,"")</f>
        <v/>
      </c>
      <c r="W1272" s="62" t="str">
        <f>IFERROR((O1272*V1272/U1272),"")</f>
        <v/>
      </c>
      <c r="X1272" s="62" t="str">
        <f>IFERROR((W1272*#REF!),"")</f>
        <v/>
      </c>
      <c r="Y1272" s="62" t="str">
        <f>IF(E1272&lt;&gt;"",IF(Q1272&lt;&gt;"",IFERROR((((X1272*(1+(Inflacion))^((DAYS360($D$4,Q1272))/360)))/((1+VLOOKUP($D$4,[1]TES!$B$8:$D$3002,3,TRUE))^((DAYS360($D$4,Q1272))/360))),""),"Fecha probable de Fallo"),"")</f>
        <v/>
      </c>
    </row>
    <row r="1273" spans="4:25" x14ac:dyDescent="0.2">
      <c r="D1273" s="62"/>
      <c r="O1273" s="62"/>
      <c r="T1273" s="62" t="str">
        <f>IF(G1273&lt;&gt;"",PROPER(TEXT(G1273,"YYYY")&amp;TEXT(G1273,"MMMM")),"")</f>
        <v/>
      </c>
      <c r="U1273" s="62" t="str">
        <f>IFERROR((VLOOKUP(T1273,[1]IPC!$C$12:$I$834,4,FALSE)/10000),"")</f>
        <v/>
      </c>
      <c r="V1273" s="62" t="str">
        <f>IF(E1273&lt;&gt;"",VLOOKUP($U$7,[1]IPC!$C$12:$I$834,4,FALSE)/10000,"")</f>
        <v/>
      </c>
      <c r="W1273" s="62" t="str">
        <f>IFERROR((O1273*V1273/U1273),"")</f>
        <v/>
      </c>
      <c r="X1273" s="62" t="str">
        <f>IFERROR((W1273*#REF!),"")</f>
        <v/>
      </c>
      <c r="Y1273" s="62" t="str">
        <f>IF(E1273&lt;&gt;"",IF(Q1273&lt;&gt;"",IFERROR((((X1273*(1+(Inflacion))^((DAYS360($D$4,Q1273))/360)))/((1+VLOOKUP($D$4,[1]TES!$B$8:$D$3002,3,TRUE))^((DAYS360($D$4,Q1273))/360))),""),"Fecha probable de Fallo"),"")</f>
        <v/>
      </c>
    </row>
    <row r="1274" spans="4:25" x14ac:dyDescent="0.2">
      <c r="D1274" s="62"/>
      <c r="O1274" s="62"/>
      <c r="T1274" s="62" t="str">
        <f>IF(G1274&lt;&gt;"",PROPER(TEXT(G1274,"YYYY")&amp;TEXT(G1274,"MMMM")),"")</f>
        <v/>
      </c>
      <c r="U1274" s="62" t="str">
        <f>IFERROR((VLOOKUP(T1274,[1]IPC!$C$12:$I$834,4,FALSE)/10000),"")</f>
        <v/>
      </c>
      <c r="V1274" s="62" t="str">
        <f>IF(E1274&lt;&gt;"",VLOOKUP($U$7,[1]IPC!$C$12:$I$834,4,FALSE)/10000,"")</f>
        <v/>
      </c>
      <c r="W1274" s="62" t="str">
        <f>IFERROR((O1274*V1274/U1274),"")</f>
        <v/>
      </c>
      <c r="X1274" s="62" t="str">
        <f>IFERROR((W1274*#REF!),"")</f>
        <v/>
      </c>
      <c r="Y1274" s="62" t="str">
        <f>IF(E1274&lt;&gt;"",IF(Q1274&lt;&gt;"",IFERROR((((X1274*(1+(Inflacion))^((DAYS360($D$4,Q1274))/360)))/((1+VLOOKUP($D$4,[1]TES!$B$8:$D$3002,3,TRUE))^((DAYS360($D$4,Q1274))/360))),""),"Fecha probable de Fallo"),"")</f>
        <v/>
      </c>
    </row>
    <row r="1275" spans="4:25" x14ac:dyDescent="0.2">
      <c r="D1275" s="62"/>
      <c r="O1275" s="62"/>
      <c r="T1275" s="62" t="str">
        <f>IF(G1275&lt;&gt;"",PROPER(TEXT(G1275,"YYYY")&amp;TEXT(G1275,"MMMM")),"")</f>
        <v/>
      </c>
      <c r="U1275" s="62" t="str">
        <f>IFERROR((VLOOKUP(T1275,[1]IPC!$C$12:$I$834,4,FALSE)/10000),"")</f>
        <v/>
      </c>
      <c r="V1275" s="62" t="str">
        <f>IF(E1275&lt;&gt;"",VLOOKUP($U$7,[1]IPC!$C$12:$I$834,4,FALSE)/10000,"")</f>
        <v/>
      </c>
      <c r="W1275" s="62" t="str">
        <f>IFERROR((O1275*V1275/U1275),"")</f>
        <v/>
      </c>
      <c r="X1275" s="62" t="str">
        <f>IFERROR((W1275*#REF!),"")</f>
        <v/>
      </c>
      <c r="Y1275" s="62" t="str">
        <f>IF(E1275&lt;&gt;"",IF(Q1275&lt;&gt;"",IFERROR((((X1275*(1+(Inflacion))^((DAYS360($D$4,Q1275))/360)))/((1+VLOOKUP($D$4,[1]TES!$B$8:$D$3002,3,TRUE))^((DAYS360($D$4,Q1275))/360))),""),"Fecha probable de Fallo"),"")</f>
        <v/>
      </c>
    </row>
    <row r="1276" spans="4:25" x14ac:dyDescent="0.2">
      <c r="D1276" s="62"/>
      <c r="O1276" s="62"/>
      <c r="T1276" s="62" t="str">
        <f>IF(G1276&lt;&gt;"",PROPER(TEXT(G1276,"YYYY")&amp;TEXT(G1276,"MMMM")),"")</f>
        <v/>
      </c>
      <c r="U1276" s="62" t="str">
        <f>IFERROR((VLOOKUP(T1276,[1]IPC!$C$12:$I$834,4,FALSE)/10000),"")</f>
        <v/>
      </c>
      <c r="V1276" s="62" t="str">
        <f>IF(E1276&lt;&gt;"",VLOOKUP($U$7,[1]IPC!$C$12:$I$834,4,FALSE)/10000,"")</f>
        <v/>
      </c>
      <c r="W1276" s="62" t="str">
        <f>IFERROR((O1276*V1276/U1276),"")</f>
        <v/>
      </c>
      <c r="X1276" s="62" t="str">
        <f>IFERROR((W1276*#REF!),"")</f>
        <v/>
      </c>
      <c r="Y1276" s="62" t="str">
        <f>IF(E1276&lt;&gt;"",IF(Q1276&lt;&gt;"",IFERROR((((X1276*(1+(Inflacion))^((DAYS360($D$4,Q1276))/360)))/((1+VLOOKUP($D$4,[1]TES!$B$8:$D$3002,3,TRUE))^((DAYS360($D$4,Q1276))/360))),""),"Fecha probable de Fallo"),"")</f>
        <v/>
      </c>
    </row>
    <row r="1277" spans="4:25" x14ac:dyDescent="0.2">
      <c r="D1277" s="62"/>
      <c r="O1277" s="62"/>
      <c r="T1277" s="62" t="str">
        <f>IF(G1277&lt;&gt;"",PROPER(TEXT(G1277,"YYYY")&amp;TEXT(G1277,"MMMM")),"")</f>
        <v/>
      </c>
      <c r="U1277" s="62" t="str">
        <f>IFERROR((VLOOKUP(T1277,[1]IPC!$C$12:$I$834,4,FALSE)/10000),"")</f>
        <v/>
      </c>
      <c r="V1277" s="62" t="str">
        <f>IF(E1277&lt;&gt;"",VLOOKUP($U$7,[1]IPC!$C$12:$I$834,4,FALSE)/10000,"")</f>
        <v/>
      </c>
      <c r="W1277" s="62" t="str">
        <f>IFERROR((O1277*V1277/U1277),"")</f>
        <v/>
      </c>
      <c r="X1277" s="62" t="str">
        <f>IFERROR((W1277*#REF!),"")</f>
        <v/>
      </c>
      <c r="Y1277" s="62" t="str">
        <f>IF(E1277&lt;&gt;"",IF(Q1277&lt;&gt;"",IFERROR((((X1277*(1+(Inflacion))^((DAYS360($D$4,Q1277))/360)))/((1+VLOOKUP($D$4,[1]TES!$B$8:$D$3002,3,TRUE))^((DAYS360($D$4,Q1277))/360))),""),"Fecha probable de Fallo"),"")</f>
        <v/>
      </c>
    </row>
    <row r="1278" spans="4:25" x14ac:dyDescent="0.2">
      <c r="D1278" s="62"/>
      <c r="O1278" s="62"/>
      <c r="T1278" s="62" t="str">
        <f>IF(G1278&lt;&gt;"",PROPER(TEXT(G1278,"YYYY")&amp;TEXT(G1278,"MMMM")),"")</f>
        <v/>
      </c>
      <c r="U1278" s="62" t="str">
        <f>IFERROR((VLOOKUP(T1278,[1]IPC!$C$12:$I$834,4,FALSE)/10000),"")</f>
        <v/>
      </c>
      <c r="V1278" s="62" t="str">
        <f>IF(E1278&lt;&gt;"",VLOOKUP($U$7,[1]IPC!$C$12:$I$834,4,FALSE)/10000,"")</f>
        <v/>
      </c>
      <c r="W1278" s="62" t="str">
        <f>IFERROR((O1278*V1278/U1278),"")</f>
        <v/>
      </c>
      <c r="X1278" s="62" t="str">
        <f>IFERROR((W1278*#REF!),"")</f>
        <v/>
      </c>
      <c r="Y1278" s="62" t="str">
        <f>IF(E1278&lt;&gt;"",IF(Q1278&lt;&gt;"",IFERROR((((X1278*(1+(Inflacion))^((DAYS360($D$4,Q1278))/360)))/((1+VLOOKUP($D$4,[1]TES!$B$8:$D$3002,3,TRUE))^((DAYS360($D$4,Q1278))/360))),""),"Fecha probable de Fallo"),"")</f>
        <v/>
      </c>
    </row>
    <row r="1279" spans="4:25" x14ac:dyDescent="0.2">
      <c r="D1279" s="62"/>
      <c r="O1279" s="62"/>
      <c r="T1279" s="62" t="str">
        <f>IF(G1279&lt;&gt;"",PROPER(TEXT(G1279,"YYYY")&amp;TEXT(G1279,"MMMM")),"")</f>
        <v/>
      </c>
      <c r="U1279" s="62" t="str">
        <f>IFERROR((VLOOKUP(T1279,[1]IPC!$C$12:$I$834,4,FALSE)/10000),"")</f>
        <v/>
      </c>
      <c r="V1279" s="62" t="str">
        <f>IF(E1279&lt;&gt;"",VLOOKUP($U$7,[1]IPC!$C$12:$I$834,4,FALSE)/10000,"")</f>
        <v/>
      </c>
      <c r="W1279" s="62" t="str">
        <f>IFERROR((O1279*V1279/U1279),"")</f>
        <v/>
      </c>
      <c r="X1279" s="62" t="str">
        <f>IFERROR((W1279*#REF!),"")</f>
        <v/>
      </c>
      <c r="Y1279" s="62" t="str">
        <f>IF(E1279&lt;&gt;"",IF(Q1279&lt;&gt;"",IFERROR((((X1279*(1+(Inflacion))^((DAYS360($D$4,Q1279))/360)))/((1+VLOOKUP($D$4,[1]TES!$B$8:$D$3002,3,TRUE))^((DAYS360($D$4,Q1279))/360))),""),"Fecha probable de Fallo"),"")</f>
        <v/>
      </c>
    </row>
    <row r="1280" spans="4:25" x14ac:dyDescent="0.2">
      <c r="D1280" s="62"/>
      <c r="O1280" s="62"/>
      <c r="T1280" s="62" t="str">
        <f>IF(G1280&lt;&gt;"",PROPER(TEXT(G1280,"YYYY")&amp;TEXT(G1280,"MMMM")),"")</f>
        <v/>
      </c>
      <c r="U1280" s="62" t="str">
        <f>IFERROR((VLOOKUP(T1280,[1]IPC!$C$12:$I$834,4,FALSE)/10000),"")</f>
        <v/>
      </c>
      <c r="V1280" s="62" t="str">
        <f>IF(E1280&lt;&gt;"",VLOOKUP($U$7,[1]IPC!$C$12:$I$834,4,FALSE)/10000,"")</f>
        <v/>
      </c>
      <c r="W1280" s="62" t="str">
        <f>IFERROR((O1280*V1280/U1280),"")</f>
        <v/>
      </c>
      <c r="X1280" s="62" t="str">
        <f>IFERROR((W1280*#REF!),"")</f>
        <v/>
      </c>
      <c r="Y1280" s="62" t="str">
        <f>IF(E1280&lt;&gt;"",IF(Q1280&lt;&gt;"",IFERROR((((X1280*(1+(Inflacion))^((DAYS360($D$4,Q1280))/360)))/((1+VLOOKUP($D$4,[1]TES!$B$8:$D$3002,3,TRUE))^((DAYS360($D$4,Q1280))/360))),""),"Fecha probable de Fallo"),"")</f>
        <v/>
      </c>
    </row>
    <row r="1281" spans="4:25" x14ac:dyDescent="0.2">
      <c r="D1281" s="62"/>
      <c r="O1281" s="62"/>
      <c r="T1281" s="62" t="str">
        <f>IF(G1281&lt;&gt;"",PROPER(TEXT(G1281,"YYYY")&amp;TEXT(G1281,"MMMM")),"")</f>
        <v/>
      </c>
      <c r="U1281" s="62" t="str">
        <f>IFERROR((VLOOKUP(T1281,[1]IPC!$C$12:$I$834,4,FALSE)/10000),"")</f>
        <v/>
      </c>
      <c r="V1281" s="62" t="str">
        <f>IF(E1281&lt;&gt;"",VLOOKUP($U$7,[1]IPC!$C$12:$I$834,4,FALSE)/10000,"")</f>
        <v/>
      </c>
      <c r="W1281" s="62" t="str">
        <f>IFERROR((O1281*V1281/U1281),"")</f>
        <v/>
      </c>
      <c r="X1281" s="62" t="str">
        <f>IFERROR((W1281*#REF!),"")</f>
        <v/>
      </c>
      <c r="Y1281" s="62" t="str">
        <f>IF(E1281&lt;&gt;"",IF(Q1281&lt;&gt;"",IFERROR((((X1281*(1+(Inflacion))^((DAYS360($D$4,Q1281))/360)))/((1+VLOOKUP($D$4,[1]TES!$B$8:$D$3002,3,TRUE))^((DAYS360($D$4,Q1281))/360))),""),"Fecha probable de Fallo"),"")</f>
        <v/>
      </c>
    </row>
    <row r="1282" spans="4:25" x14ac:dyDescent="0.2">
      <c r="D1282" s="62"/>
      <c r="O1282" s="62"/>
      <c r="T1282" s="62" t="str">
        <f>IF(G1282&lt;&gt;"",PROPER(TEXT(G1282,"YYYY")&amp;TEXT(G1282,"MMMM")),"")</f>
        <v/>
      </c>
      <c r="U1282" s="62" t="str">
        <f>IFERROR((VLOOKUP(T1282,[1]IPC!$C$12:$I$834,4,FALSE)/10000),"")</f>
        <v/>
      </c>
      <c r="V1282" s="62" t="str">
        <f>IF(E1282&lt;&gt;"",VLOOKUP($U$7,[1]IPC!$C$12:$I$834,4,FALSE)/10000,"")</f>
        <v/>
      </c>
      <c r="W1282" s="62" t="str">
        <f>IFERROR((O1282*V1282/U1282),"")</f>
        <v/>
      </c>
      <c r="X1282" s="62" t="str">
        <f>IFERROR((W1282*#REF!),"")</f>
        <v/>
      </c>
      <c r="Y1282" s="62" t="str">
        <f>IF(E1282&lt;&gt;"",IF(Q1282&lt;&gt;"",IFERROR((((X1282*(1+(Inflacion))^((DAYS360($D$4,Q1282))/360)))/((1+VLOOKUP($D$4,[1]TES!$B$8:$D$3002,3,TRUE))^((DAYS360($D$4,Q1282))/360))),""),"Fecha probable de Fallo"),"")</f>
        <v/>
      </c>
    </row>
    <row r="1283" spans="4:25" x14ac:dyDescent="0.2">
      <c r="D1283" s="62"/>
      <c r="O1283" s="62"/>
      <c r="T1283" s="62" t="str">
        <f>IF(G1283&lt;&gt;"",PROPER(TEXT(G1283,"YYYY")&amp;TEXT(G1283,"MMMM")),"")</f>
        <v/>
      </c>
      <c r="U1283" s="62" t="str">
        <f>IFERROR((VLOOKUP(T1283,[1]IPC!$C$12:$I$834,4,FALSE)/10000),"")</f>
        <v/>
      </c>
      <c r="V1283" s="62" t="str">
        <f>IF(E1283&lt;&gt;"",VLOOKUP($U$7,[1]IPC!$C$12:$I$834,4,FALSE)/10000,"")</f>
        <v/>
      </c>
      <c r="W1283" s="62" t="str">
        <f>IFERROR((O1283*V1283/U1283),"")</f>
        <v/>
      </c>
      <c r="X1283" s="62" t="str">
        <f>IFERROR((W1283*#REF!),"")</f>
        <v/>
      </c>
      <c r="Y1283" s="62" t="str">
        <f>IF(E1283&lt;&gt;"",IF(Q1283&lt;&gt;"",IFERROR((((X1283*(1+(Inflacion))^((DAYS360($D$4,Q1283))/360)))/((1+VLOOKUP($D$4,[1]TES!$B$8:$D$3002,3,TRUE))^((DAYS360($D$4,Q1283))/360))),""),"Fecha probable de Fallo"),"")</f>
        <v/>
      </c>
    </row>
    <row r="1284" spans="4:25" x14ac:dyDescent="0.2">
      <c r="D1284" s="62"/>
      <c r="O1284" s="62"/>
      <c r="T1284" s="62" t="str">
        <f>IF(G1284&lt;&gt;"",PROPER(TEXT(G1284,"YYYY")&amp;TEXT(G1284,"MMMM")),"")</f>
        <v/>
      </c>
      <c r="U1284" s="62" t="str">
        <f>IFERROR((VLOOKUP(T1284,[1]IPC!$C$12:$I$834,4,FALSE)/10000),"")</f>
        <v/>
      </c>
      <c r="V1284" s="62" t="str">
        <f>IF(E1284&lt;&gt;"",VLOOKUP($U$7,[1]IPC!$C$12:$I$834,4,FALSE)/10000,"")</f>
        <v/>
      </c>
      <c r="W1284" s="62" t="str">
        <f>IFERROR((O1284*V1284/U1284),"")</f>
        <v/>
      </c>
      <c r="X1284" s="62" t="str">
        <f>IFERROR((W1284*#REF!),"")</f>
        <v/>
      </c>
      <c r="Y1284" s="62" t="str">
        <f>IF(E1284&lt;&gt;"",IF(Q1284&lt;&gt;"",IFERROR((((X1284*(1+(Inflacion))^((DAYS360($D$4,Q1284))/360)))/((1+VLOOKUP($D$4,[1]TES!$B$8:$D$3002,3,TRUE))^((DAYS360($D$4,Q1284))/360))),""),"Fecha probable de Fallo"),"")</f>
        <v/>
      </c>
    </row>
    <row r="1285" spans="4:25" x14ac:dyDescent="0.2">
      <c r="D1285" s="62"/>
      <c r="O1285" s="62"/>
      <c r="T1285" s="62" t="str">
        <f>IF(G1285&lt;&gt;"",PROPER(TEXT(G1285,"YYYY")&amp;TEXT(G1285,"MMMM")),"")</f>
        <v/>
      </c>
      <c r="U1285" s="62" t="str">
        <f>IFERROR((VLOOKUP(T1285,[1]IPC!$C$12:$I$834,4,FALSE)/10000),"")</f>
        <v/>
      </c>
      <c r="V1285" s="62" t="str">
        <f>IF(E1285&lt;&gt;"",VLOOKUP($U$7,[1]IPC!$C$12:$I$834,4,FALSE)/10000,"")</f>
        <v/>
      </c>
      <c r="W1285" s="62" t="str">
        <f>IFERROR((O1285*V1285/U1285),"")</f>
        <v/>
      </c>
      <c r="X1285" s="62" t="str">
        <f>IFERROR((W1285*#REF!),"")</f>
        <v/>
      </c>
      <c r="Y1285" s="62" t="str">
        <f>IF(E1285&lt;&gt;"",IF(Q1285&lt;&gt;"",IFERROR((((X1285*(1+(Inflacion))^((DAYS360($D$4,Q1285))/360)))/((1+VLOOKUP($D$4,[1]TES!$B$8:$D$3002,3,TRUE))^((DAYS360($D$4,Q1285))/360))),""),"Fecha probable de Fallo"),"")</f>
        <v/>
      </c>
    </row>
    <row r="1286" spans="4:25" x14ac:dyDescent="0.2">
      <c r="D1286" s="62"/>
      <c r="O1286" s="62"/>
      <c r="T1286" s="62" t="str">
        <f>IF(G1286&lt;&gt;"",PROPER(TEXT(G1286,"YYYY")&amp;TEXT(G1286,"MMMM")),"")</f>
        <v/>
      </c>
      <c r="U1286" s="62" t="str">
        <f>IFERROR((VLOOKUP(T1286,[1]IPC!$C$12:$I$834,4,FALSE)/10000),"")</f>
        <v/>
      </c>
      <c r="V1286" s="62" t="str">
        <f>IF(E1286&lt;&gt;"",VLOOKUP($U$7,[1]IPC!$C$12:$I$834,4,FALSE)/10000,"")</f>
        <v/>
      </c>
      <c r="W1286" s="62" t="str">
        <f>IFERROR((O1286*V1286/U1286),"")</f>
        <v/>
      </c>
      <c r="X1286" s="62" t="str">
        <f>IFERROR((W1286*#REF!),"")</f>
        <v/>
      </c>
      <c r="Y1286" s="62" t="str">
        <f>IF(E1286&lt;&gt;"",IF(Q1286&lt;&gt;"",IFERROR((((X1286*(1+(Inflacion))^((DAYS360($D$4,Q1286))/360)))/((1+VLOOKUP($D$4,[1]TES!$B$8:$D$3002,3,TRUE))^((DAYS360($D$4,Q1286))/360))),""),"Fecha probable de Fallo"),"")</f>
        <v/>
      </c>
    </row>
    <row r="1287" spans="4:25" x14ac:dyDescent="0.2">
      <c r="D1287" s="62"/>
      <c r="O1287" s="62"/>
      <c r="T1287" s="62" t="str">
        <f>IF(G1287&lt;&gt;"",PROPER(TEXT(G1287,"YYYY")&amp;TEXT(G1287,"MMMM")),"")</f>
        <v/>
      </c>
      <c r="U1287" s="62" t="str">
        <f>IFERROR((VLOOKUP(T1287,[1]IPC!$C$12:$I$834,4,FALSE)/10000),"")</f>
        <v/>
      </c>
      <c r="V1287" s="62" t="str">
        <f>IF(E1287&lt;&gt;"",VLOOKUP($U$7,[1]IPC!$C$12:$I$834,4,FALSE)/10000,"")</f>
        <v/>
      </c>
      <c r="W1287" s="62" t="str">
        <f>IFERROR((O1287*V1287/U1287),"")</f>
        <v/>
      </c>
      <c r="X1287" s="62" t="str">
        <f>IFERROR((W1287*#REF!),"")</f>
        <v/>
      </c>
      <c r="Y1287" s="62" t="str">
        <f>IF(E1287&lt;&gt;"",IF(Q1287&lt;&gt;"",IFERROR((((X1287*(1+(Inflacion))^((DAYS360($D$4,Q1287))/360)))/((1+VLOOKUP($D$4,[1]TES!$B$8:$D$3002,3,TRUE))^((DAYS360($D$4,Q1287))/360))),""),"Fecha probable de Fallo"),"")</f>
        <v/>
      </c>
    </row>
    <row r="1288" spans="4:25" x14ac:dyDescent="0.2">
      <c r="D1288" s="62"/>
      <c r="O1288" s="62"/>
      <c r="T1288" s="62" t="str">
        <f>IF(G1288&lt;&gt;"",PROPER(TEXT(G1288,"YYYY")&amp;TEXT(G1288,"MMMM")),"")</f>
        <v/>
      </c>
      <c r="U1288" s="62" t="str">
        <f>IFERROR((VLOOKUP(T1288,[1]IPC!$C$12:$I$834,4,FALSE)/10000),"")</f>
        <v/>
      </c>
      <c r="V1288" s="62" t="str">
        <f>IF(E1288&lt;&gt;"",VLOOKUP($U$7,[1]IPC!$C$12:$I$834,4,FALSE)/10000,"")</f>
        <v/>
      </c>
      <c r="W1288" s="62" t="str">
        <f>IFERROR((O1288*V1288/U1288),"")</f>
        <v/>
      </c>
      <c r="X1288" s="62" t="str">
        <f>IFERROR((W1288*#REF!),"")</f>
        <v/>
      </c>
      <c r="Y1288" s="62" t="str">
        <f>IF(E1288&lt;&gt;"",IF(Q1288&lt;&gt;"",IFERROR((((X1288*(1+(Inflacion))^((DAYS360($D$4,Q1288))/360)))/((1+VLOOKUP($D$4,[1]TES!$B$8:$D$3002,3,TRUE))^((DAYS360($D$4,Q1288))/360))),""),"Fecha probable de Fallo"),"")</f>
        <v/>
      </c>
    </row>
    <row r="1289" spans="4:25" x14ac:dyDescent="0.2">
      <c r="D1289" s="62"/>
      <c r="O1289" s="62"/>
      <c r="T1289" s="62" t="str">
        <f>IF(G1289&lt;&gt;"",PROPER(TEXT(G1289,"YYYY")&amp;TEXT(G1289,"MMMM")),"")</f>
        <v/>
      </c>
      <c r="U1289" s="62" t="str">
        <f>IFERROR((VLOOKUP(T1289,[1]IPC!$C$12:$I$834,4,FALSE)/10000),"")</f>
        <v/>
      </c>
      <c r="V1289" s="62" t="str">
        <f>IF(E1289&lt;&gt;"",VLOOKUP($U$7,[1]IPC!$C$12:$I$834,4,FALSE)/10000,"")</f>
        <v/>
      </c>
      <c r="W1289" s="62" t="str">
        <f>IFERROR((O1289*V1289/U1289),"")</f>
        <v/>
      </c>
      <c r="X1289" s="62" t="str">
        <f>IFERROR((W1289*#REF!),"")</f>
        <v/>
      </c>
      <c r="Y1289" s="62" t="str">
        <f>IF(E1289&lt;&gt;"",IF(Q1289&lt;&gt;"",IFERROR((((X1289*(1+(Inflacion))^((DAYS360($D$4,Q1289))/360)))/((1+VLOOKUP($D$4,[1]TES!$B$8:$D$3002,3,TRUE))^((DAYS360($D$4,Q1289))/360))),""),"Fecha probable de Fallo"),"")</f>
        <v/>
      </c>
    </row>
    <row r="1290" spans="4:25" x14ac:dyDescent="0.2">
      <c r="D1290" s="62"/>
      <c r="O1290" s="62"/>
      <c r="T1290" s="62" t="str">
        <f>IF(G1290&lt;&gt;"",PROPER(TEXT(G1290,"YYYY")&amp;TEXT(G1290,"MMMM")),"")</f>
        <v/>
      </c>
      <c r="U1290" s="62" t="str">
        <f>IFERROR((VLOOKUP(T1290,[1]IPC!$C$12:$I$834,4,FALSE)/10000),"")</f>
        <v/>
      </c>
      <c r="V1290" s="62" t="str">
        <f>IF(E1290&lt;&gt;"",VLOOKUP($U$7,[1]IPC!$C$12:$I$834,4,FALSE)/10000,"")</f>
        <v/>
      </c>
      <c r="W1290" s="62" t="str">
        <f>IFERROR((O1290*V1290/U1290),"")</f>
        <v/>
      </c>
      <c r="X1290" s="62" t="str">
        <f>IFERROR((W1290*#REF!),"")</f>
        <v/>
      </c>
      <c r="Y1290" s="62" t="str">
        <f>IF(E1290&lt;&gt;"",IF(Q1290&lt;&gt;"",IFERROR((((X1290*(1+(Inflacion))^((DAYS360($D$4,Q1290))/360)))/((1+VLOOKUP($D$4,[1]TES!$B$8:$D$3002,3,TRUE))^((DAYS360($D$4,Q1290))/360))),""),"Fecha probable de Fallo"),"")</f>
        <v/>
      </c>
    </row>
    <row r="1291" spans="4:25" x14ac:dyDescent="0.2">
      <c r="D1291" s="62"/>
      <c r="O1291" s="62"/>
      <c r="T1291" s="62" t="str">
        <f>IF(G1291&lt;&gt;"",PROPER(TEXT(G1291,"YYYY")&amp;TEXT(G1291,"MMMM")),"")</f>
        <v/>
      </c>
      <c r="U1291" s="62" t="str">
        <f>IFERROR((VLOOKUP(T1291,[1]IPC!$C$12:$I$834,4,FALSE)/10000),"")</f>
        <v/>
      </c>
      <c r="V1291" s="62" t="str">
        <f>IF(E1291&lt;&gt;"",VLOOKUP($U$7,[1]IPC!$C$12:$I$834,4,FALSE)/10000,"")</f>
        <v/>
      </c>
      <c r="W1291" s="62" t="str">
        <f>IFERROR((O1291*V1291/U1291),"")</f>
        <v/>
      </c>
      <c r="X1291" s="62" t="str">
        <f>IFERROR((W1291*#REF!),"")</f>
        <v/>
      </c>
      <c r="Y1291" s="62" t="str">
        <f>IF(E1291&lt;&gt;"",IF(Q1291&lt;&gt;"",IFERROR((((X1291*(1+(Inflacion))^((DAYS360($D$4,Q1291))/360)))/((1+VLOOKUP($D$4,[1]TES!$B$8:$D$3002,3,TRUE))^((DAYS360($D$4,Q1291))/360))),""),"Fecha probable de Fallo"),"")</f>
        <v/>
      </c>
    </row>
    <row r="1292" spans="4:25" x14ac:dyDescent="0.2">
      <c r="D1292" s="62"/>
      <c r="O1292" s="62"/>
      <c r="T1292" s="62" t="str">
        <f>IF(G1292&lt;&gt;"",PROPER(TEXT(G1292,"YYYY")&amp;TEXT(G1292,"MMMM")),"")</f>
        <v/>
      </c>
      <c r="U1292" s="62" t="str">
        <f>IFERROR((VLOOKUP(T1292,[1]IPC!$C$12:$I$834,4,FALSE)/10000),"")</f>
        <v/>
      </c>
      <c r="V1292" s="62" t="str">
        <f>IF(E1292&lt;&gt;"",VLOOKUP($U$7,[1]IPC!$C$12:$I$834,4,FALSE)/10000,"")</f>
        <v/>
      </c>
      <c r="W1292" s="62" t="str">
        <f>IFERROR((O1292*V1292/U1292),"")</f>
        <v/>
      </c>
      <c r="X1292" s="62" t="str">
        <f>IFERROR((W1292*#REF!),"")</f>
        <v/>
      </c>
      <c r="Y1292" s="62" t="str">
        <f>IF(E1292&lt;&gt;"",IF(Q1292&lt;&gt;"",IFERROR((((X1292*(1+(Inflacion))^((DAYS360($D$4,Q1292))/360)))/((1+VLOOKUP($D$4,[1]TES!$B$8:$D$3002,3,TRUE))^((DAYS360($D$4,Q1292))/360))),""),"Fecha probable de Fallo"),"")</f>
        <v/>
      </c>
    </row>
    <row r="1293" spans="4:25" x14ac:dyDescent="0.2">
      <c r="D1293" s="62"/>
      <c r="O1293" s="62"/>
      <c r="T1293" s="62" t="str">
        <f>IF(G1293&lt;&gt;"",PROPER(TEXT(G1293,"YYYY")&amp;TEXT(G1293,"MMMM")),"")</f>
        <v/>
      </c>
      <c r="U1293" s="62" t="str">
        <f>IFERROR((VLOOKUP(T1293,[1]IPC!$C$12:$I$834,4,FALSE)/10000),"")</f>
        <v/>
      </c>
      <c r="V1293" s="62" t="str">
        <f>IF(E1293&lt;&gt;"",VLOOKUP($U$7,[1]IPC!$C$12:$I$834,4,FALSE)/10000,"")</f>
        <v/>
      </c>
      <c r="W1293" s="62" t="str">
        <f>IFERROR((O1293*V1293/U1293),"")</f>
        <v/>
      </c>
      <c r="X1293" s="62" t="str">
        <f>IFERROR((W1293*#REF!),"")</f>
        <v/>
      </c>
      <c r="Y1293" s="62" t="str">
        <f>IF(E1293&lt;&gt;"",IF(Q1293&lt;&gt;"",IFERROR((((X1293*(1+(Inflacion))^((DAYS360($D$4,Q1293))/360)))/((1+VLOOKUP($D$4,[1]TES!$B$8:$D$3002,3,TRUE))^((DAYS360($D$4,Q1293))/360))),""),"Fecha probable de Fallo"),"")</f>
        <v/>
      </c>
    </row>
    <row r="1294" spans="4:25" x14ac:dyDescent="0.2">
      <c r="D1294" s="62"/>
      <c r="O1294" s="62"/>
      <c r="T1294" s="62" t="str">
        <f>IF(G1294&lt;&gt;"",PROPER(TEXT(G1294,"YYYY")&amp;TEXT(G1294,"MMMM")),"")</f>
        <v/>
      </c>
      <c r="U1294" s="62" t="str">
        <f>IFERROR((VLOOKUP(T1294,[1]IPC!$C$12:$I$834,4,FALSE)/10000),"")</f>
        <v/>
      </c>
      <c r="V1294" s="62" t="str">
        <f>IF(E1294&lt;&gt;"",VLOOKUP($U$7,[1]IPC!$C$12:$I$834,4,FALSE)/10000,"")</f>
        <v/>
      </c>
      <c r="W1294" s="62" t="str">
        <f>IFERROR((O1294*V1294/U1294),"")</f>
        <v/>
      </c>
      <c r="X1294" s="62" t="str">
        <f>IFERROR((W1294*#REF!),"")</f>
        <v/>
      </c>
      <c r="Y1294" s="62" t="str">
        <f>IF(E1294&lt;&gt;"",IF(Q1294&lt;&gt;"",IFERROR((((X1294*(1+(Inflacion))^((DAYS360($D$4,Q1294))/360)))/((1+VLOOKUP($D$4,[1]TES!$B$8:$D$3002,3,TRUE))^((DAYS360($D$4,Q1294))/360))),""),"Fecha probable de Fallo"),"")</f>
        <v/>
      </c>
    </row>
    <row r="1295" spans="4:25" x14ac:dyDescent="0.2">
      <c r="D1295" s="62"/>
      <c r="O1295" s="62"/>
      <c r="T1295" s="62" t="str">
        <f>IF(G1295&lt;&gt;"",PROPER(TEXT(G1295,"YYYY")&amp;TEXT(G1295,"MMMM")),"")</f>
        <v/>
      </c>
      <c r="U1295" s="62" t="str">
        <f>IFERROR((VLOOKUP(T1295,[1]IPC!$C$12:$I$834,4,FALSE)/10000),"")</f>
        <v/>
      </c>
      <c r="V1295" s="62" t="str">
        <f>IF(E1295&lt;&gt;"",VLOOKUP($U$7,[1]IPC!$C$12:$I$834,4,FALSE)/10000,"")</f>
        <v/>
      </c>
      <c r="W1295" s="62" t="str">
        <f>IFERROR((O1295*V1295/U1295),"")</f>
        <v/>
      </c>
      <c r="X1295" s="62" t="str">
        <f>IFERROR((W1295*#REF!),"")</f>
        <v/>
      </c>
      <c r="Y1295" s="62" t="str">
        <f>IF(E1295&lt;&gt;"",IF(Q1295&lt;&gt;"",IFERROR((((X1295*(1+(Inflacion))^((DAYS360($D$4,Q1295))/360)))/((1+VLOOKUP($D$4,[1]TES!$B$8:$D$3002,3,TRUE))^((DAYS360($D$4,Q1295))/360))),""),"Fecha probable de Fallo"),"")</f>
        <v/>
      </c>
    </row>
    <row r="1296" spans="4:25" x14ac:dyDescent="0.2">
      <c r="D1296" s="62"/>
      <c r="O1296" s="62"/>
      <c r="T1296" s="62" t="str">
        <f>IF(G1296&lt;&gt;"",PROPER(TEXT(G1296,"YYYY")&amp;TEXT(G1296,"MMMM")),"")</f>
        <v/>
      </c>
      <c r="U1296" s="62" t="str">
        <f>IFERROR((VLOOKUP(T1296,[1]IPC!$C$12:$I$834,4,FALSE)/10000),"")</f>
        <v/>
      </c>
      <c r="V1296" s="62" t="str">
        <f>IF(E1296&lt;&gt;"",VLOOKUP($U$7,[1]IPC!$C$12:$I$834,4,FALSE)/10000,"")</f>
        <v/>
      </c>
      <c r="W1296" s="62" t="str">
        <f>IFERROR((O1296*V1296/U1296),"")</f>
        <v/>
      </c>
      <c r="X1296" s="62" t="str">
        <f>IFERROR((W1296*#REF!),"")</f>
        <v/>
      </c>
      <c r="Y1296" s="62" t="str">
        <f>IF(E1296&lt;&gt;"",IF(Q1296&lt;&gt;"",IFERROR((((X1296*(1+(Inflacion))^((DAYS360($D$4,Q1296))/360)))/((1+VLOOKUP($D$4,[1]TES!$B$8:$D$3002,3,TRUE))^((DAYS360($D$4,Q1296))/360))),""),"Fecha probable de Fallo"),"")</f>
        <v/>
      </c>
    </row>
    <row r="1297" spans="4:25" x14ac:dyDescent="0.2">
      <c r="D1297" s="62"/>
      <c r="O1297" s="62"/>
      <c r="T1297" s="62" t="str">
        <f>IF(G1297&lt;&gt;"",PROPER(TEXT(G1297,"YYYY")&amp;TEXT(G1297,"MMMM")),"")</f>
        <v/>
      </c>
      <c r="U1297" s="62" t="str">
        <f>IFERROR((VLOOKUP(T1297,[1]IPC!$C$12:$I$834,4,FALSE)/10000),"")</f>
        <v/>
      </c>
      <c r="V1297" s="62" t="str">
        <f>IF(E1297&lt;&gt;"",VLOOKUP($U$7,[1]IPC!$C$12:$I$834,4,FALSE)/10000,"")</f>
        <v/>
      </c>
      <c r="W1297" s="62" t="str">
        <f>IFERROR((O1297*V1297/U1297),"")</f>
        <v/>
      </c>
      <c r="X1297" s="62" t="str">
        <f>IFERROR((W1297*#REF!),"")</f>
        <v/>
      </c>
      <c r="Y1297" s="62" t="str">
        <f>IF(E1297&lt;&gt;"",IF(Q1297&lt;&gt;"",IFERROR((((X1297*(1+(Inflacion))^((DAYS360($D$4,Q1297))/360)))/((1+VLOOKUP($D$4,[1]TES!$B$8:$D$3002,3,TRUE))^((DAYS360($D$4,Q1297))/360))),""),"Fecha probable de Fallo"),"")</f>
        <v/>
      </c>
    </row>
    <row r="1298" spans="4:25" x14ac:dyDescent="0.2">
      <c r="D1298" s="62"/>
      <c r="O1298" s="62"/>
      <c r="T1298" s="62" t="str">
        <f>IF(G1298&lt;&gt;"",PROPER(TEXT(G1298,"YYYY")&amp;TEXT(G1298,"MMMM")),"")</f>
        <v/>
      </c>
      <c r="U1298" s="62" t="str">
        <f>IFERROR((VLOOKUP(T1298,[1]IPC!$C$12:$I$834,4,FALSE)/10000),"")</f>
        <v/>
      </c>
      <c r="V1298" s="62" t="str">
        <f>IF(E1298&lt;&gt;"",VLOOKUP($U$7,[1]IPC!$C$12:$I$834,4,FALSE)/10000,"")</f>
        <v/>
      </c>
      <c r="W1298" s="62" t="str">
        <f>IFERROR((O1298*V1298/U1298),"")</f>
        <v/>
      </c>
      <c r="X1298" s="62" t="str">
        <f>IFERROR((W1298*#REF!),"")</f>
        <v/>
      </c>
      <c r="Y1298" s="62" t="str">
        <f>IF(E1298&lt;&gt;"",IF(Q1298&lt;&gt;"",IFERROR((((X1298*(1+(Inflacion))^((DAYS360($D$4,Q1298))/360)))/((1+VLOOKUP($D$4,[1]TES!$B$8:$D$3002,3,TRUE))^((DAYS360($D$4,Q1298))/360))),""),"Fecha probable de Fallo"),"")</f>
        <v/>
      </c>
    </row>
    <row r="1299" spans="4:25" x14ac:dyDescent="0.2">
      <c r="D1299" s="62"/>
      <c r="O1299" s="62"/>
      <c r="T1299" s="62" t="str">
        <f>IF(G1299&lt;&gt;"",PROPER(TEXT(G1299,"YYYY")&amp;TEXT(G1299,"MMMM")),"")</f>
        <v/>
      </c>
      <c r="U1299" s="62" t="str">
        <f>IFERROR((VLOOKUP(T1299,[1]IPC!$C$12:$I$834,4,FALSE)/10000),"")</f>
        <v/>
      </c>
      <c r="V1299" s="62" t="str">
        <f>IF(E1299&lt;&gt;"",VLOOKUP($U$7,[1]IPC!$C$12:$I$834,4,FALSE)/10000,"")</f>
        <v/>
      </c>
      <c r="W1299" s="62" t="str">
        <f>IFERROR((O1299*V1299/U1299),"")</f>
        <v/>
      </c>
      <c r="X1299" s="62" t="str">
        <f>IFERROR((W1299*#REF!),"")</f>
        <v/>
      </c>
      <c r="Y1299" s="62" t="str">
        <f>IF(E1299&lt;&gt;"",IF(Q1299&lt;&gt;"",IFERROR((((X1299*(1+(Inflacion))^((DAYS360($D$4,Q1299))/360)))/((1+VLOOKUP($D$4,[1]TES!$B$8:$D$3002,3,TRUE))^((DAYS360($D$4,Q1299))/360))),""),"Fecha probable de Fallo"),"")</f>
        <v/>
      </c>
    </row>
    <row r="1300" spans="4:25" x14ac:dyDescent="0.2">
      <c r="D1300" s="62"/>
      <c r="O1300" s="62"/>
      <c r="T1300" s="62" t="str">
        <f>IF(G1300&lt;&gt;"",PROPER(TEXT(G1300,"YYYY")&amp;TEXT(G1300,"MMMM")),"")</f>
        <v/>
      </c>
      <c r="U1300" s="62" t="str">
        <f>IFERROR((VLOOKUP(T1300,[1]IPC!$C$12:$I$834,4,FALSE)/10000),"")</f>
        <v/>
      </c>
      <c r="V1300" s="62" t="str">
        <f>IF(E1300&lt;&gt;"",VLOOKUP($U$7,[1]IPC!$C$12:$I$834,4,FALSE)/10000,"")</f>
        <v/>
      </c>
      <c r="W1300" s="62" t="str">
        <f>IFERROR((O1300*V1300/U1300),"")</f>
        <v/>
      </c>
      <c r="X1300" s="62" t="str">
        <f>IFERROR((W1300*#REF!),"")</f>
        <v/>
      </c>
      <c r="Y1300" s="62" t="str">
        <f>IF(E1300&lt;&gt;"",IF(Q1300&lt;&gt;"",IFERROR((((X1300*(1+(Inflacion))^((DAYS360($D$4,Q1300))/360)))/((1+VLOOKUP($D$4,[1]TES!$B$8:$D$3002,3,TRUE))^((DAYS360($D$4,Q1300))/360))),""),"Fecha probable de Fallo"),"")</f>
        <v/>
      </c>
    </row>
    <row r="1301" spans="4:25" x14ac:dyDescent="0.2">
      <c r="D1301" s="62"/>
      <c r="O1301" s="62"/>
      <c r="T1301" s="62" t="str">
        <f>IF(G1301&lt;&gt;"",PROPER(TEXT(G1301,"YYYY")&amp;TEXT(G1301,"MMMM")),"")</f>
        <v/>
      </c>
      <c r="U1301" s="62" t="str">
        <f>IFERROR((VLOOKUP(T1301,[1]IPC!$C$12:$I$834,4,FALSE)/10000),"")</f>
        <v/>
      </c>
      <c r="V1301" s="62" t="str">
        <f>IF(E1301&lt;&gt;"",VLOOKUP($U$7,[1]IPC!$C$12:$I$834,4,FALSE)/10000,"")</f>
        <v/>
      </c>
      <c r="W1301" s="62" t="str">
        <f>IFERROR((O1301*V1301/U1301),"")</f>
        <v/>
      </c>
      <c r="X1301" s="62" t="str">
        <f>IFERROR((W1301*#REF!),"")</f>
        <v/>
      </c>
      <c r="Y1301" s="62" t="str">
        <f>IF(E1301&lt;&gt;"",IF(Q1301&lt;&gt;"",IFERROR((((X1301*(1+(Inflacion))^((DAYS360($D$4,Q1301))/360)))/((1+VLOOKUP($D$4,[1]TES!$B$8:$D$3002,3,TRUE))^((DAYS360($D$4,Q1301))/360))),""),"Fecha probable de Fallo"),"")</f>
        <v/>
      </c>
    </row>
    <row r="1302" spans="4:25" x14ac:dyDescent="0.2">
      <c r="D1302" s="62"/>
      <c r="O1302" s="62"/>
      <c r="T1302" s="62" t="str">
        <f>IF(G1302&lt;&gt;"",PROPER(TEXT(G1302,"YYYY")&amp;TEXT(G1302,"MMMM")),"")</f>
        <v/>
      </c>
      <c r="U1302" s="62" t="str">
        <f>IFERROR((VLOOKUP(T1302,[1]IPC!$C$12:$I$834,4,FALSE)/10000),"")</f>
        <v/>
      </c>
      <c r="V1302" s="62" t="str">
        <f>IF(E1302&lt;&gt;"",VLOOKUP($U$7,[1]IPC!$C$12:$I$834,4,FALSE)/10000,"")</f>
        <v/>
      </c>
      <c r="W1302" s="62" t="str">
        <f>IFERROR((O1302*V1302/U1302),"")</f>
        <v/>
      </c>
      <c r="X1302" s="62" t="str">
        <f>IFERROR((W1302*#REF!),"")</f>
        <v/>
      </c>
      <c r="Y1302" s="62" t="str">
        <f>IF(E1302&lt;&gt;"",IF(Q1302&lt;&gt;"",IFERROR((((X1302*(1+(Inflacion))^((DAYS360($D$4,Q1302))/360)))/((1+VLOOKUP($D$4,[1]TES!$B$8:$D$3002,3,TRUE))^((DAYS360($D$4,Q1302))/360))),""),"Fecha probable de Fallo"),"")</f>
        <v/>
      </c>
    </row>
    <row r="1303" spans="4:25" x14ac:dyDescent="0.2">
      <c r="D1303" s="62"/>
      <c r="O1303" s="62"/>
      <c r="T1303" s="62" t="str">
        <f>IF(G1303&lt;&gt;"",PROPER(TEXT(G1303,"YYYY")&amp;TEXT(G1303,"MMMM")),"")</f>
        <v/>
      </c>
      <c r="U1303" s="62" t="str">
        <f>IFERROR((VLOOKUP(T1303,[1]IPC!$C$12:$I$834,4,FALSE)/10000),"")</f>
        <v/>
      </c>
      <c r="V1303" s="62" t="str">
        <f>IF(E1303&lt;&gt;"",VLOOKUP($U$7,[1]IPC!$C$12:$I$834,4,FALSE)/10000,"")</f>
        <v/>
      </c>
      <c r="W1303" s="62" t="str">
        <f>IFERROR((O1303*V1303/U1303),"")</f>
        <v/>
      </c>
      <c r="X1303" s="62" t="str">
        <f>IFERROR((W1303*#REF!),"")</f>
        <v/>
      </c>
      <c r="Y1303" s="62" t="str">
        <f>IF(E1303&lt;&gt;"",IF(Q1303&lt;&gt;"",IFERROR((((X1303*(1+(Inflacion))^((DAYS360($D$4,Q1303))/360)))/((1+VLOOKUP($D$4,[1]TES!$B$8:$D$3002,3,TRUE))^((DAYS360($D$4,Q1303))/360))),""),"Fecha probable de Fallo"),"")</f>
        <v/>
      </c>
    </row>
    <row r="1304" spans="4:25" x14ac:dyDescent="0.2">
      <c r="D1304" s="62"/>
      <c r="O1304" s="62"/>
      <c r="T1304" s="62" t="str">
        <f>IF(G1304&lt;&gt;"",PROPER(TEXT(G1304,"YYYY")&amp;TEXT(G1304,"MMMM")),"")</f>
        <v/>
      </c>
      <c r="U1304" s="62" t="str">
        <f>IFERROR((VLOOKUP(T1304,[1]IPC!$C$12:$I$834,4,FALSE)/10000),"")</f>
        <v/>
      </c>
      <c r="V1304" s="62" t="str">
        <f>IF(E1304&lt;&gt;"",VLOOKUP($U$7,[1]IPC!$C$12:$I$834,4,FALSE)/10000,"")</f>
        <v/>
      </c>
      <c r="W1304" s="62" t="str">
        <f>IFERROR((O1304*V1304/U1304),"")</f>
        <v/>
      </c>
      <c r="X1304" s="62" t="str">
        <f>IFERROR((W1304*#REF!),"")</f>
        <v/>
      </c>
      <c r="Y1304" s="62" t="str">
        <f>IF(E1304&lt;&gt;"",IF(Q1304&lt;&gt;"",IFERROR((((X1304*(1+(Inflacion))^((DAYS360($D$4,Q1304))/360)))/((1+VLOOKUP($D$4,[1]TES!$B$8:$D$3002,3,TRUE))^((DAYS360($D$4,Q1304))/360))),""),"Fecha probable de Fallo"),"")</f>
        <v/>
      </c>
    </row>
    <row r="1305" spans="4:25" x14ac:dyDescent="0.2">
      <c r="D1305" s="62"/>
      <c r="O1305" s="62"/>
      <c r="T1305" s="62" t="str">
        <f>IF(G1305&lt;&gt;"",PROPER(TEXT(G1305,"YYYY")&amp;TEXT(G1305,"MMMM")),"")</f>
        <v/>
      </c>
      <c r="U1305" s="62" t="str">
        <f>IFERROR((VLOOKUP(T1305,[1]IPC!$C$12:$I$834,4,FALSE)/10000),"")</f>
        <v/>
      </c>
      <c r="V1305" s="62" t="str">
        <f>IF(E1305&lt;&gt;"",VLOOKUP($U$7,[1]IPC!$C$12:$I$834,4,FALSE)/10000,"")</f>
        <v/>
      </c>
      <c r="W1305" s="62" t="str">
        <f>IFERROR((O1305*V1305/U1305),"")</f>
        <v/>
      </c>
      <c r="X1305" s="62" t="str">
        <f>IFERROR((W1305*#REF!),"")</f>
        <v/>
      </c>
      <c r="Y1305" s="62" t="str">
        <f>IF(E1305&lt;&gt;"",IF(Q1305&lt;&gt;"",IFERROR((((X1305*(1+(Inflacion))^((DAYS360($D$4,Q1305))/360)))/((1+VLOOKUP($D$4,[1]TES!$B$8:$D$3002,3,TRUE))^((DAYS360($D$4,Q1305))/360))),""),"Fecha probable de Fallo"),"")</f>
        <v/>
      </c>
    </row>
    <row r="1306" spans="4:25" x14ac:dyDescent="0.2">
      <c r="D1306" s="62"/>
      <c r="O1306" s="62"/>
      <c r="T1306" s="62" t="str">
        <f>IF(G1306&lt;&gt;"",PROPER(TEXT(G1306,"YYYY")&amp;TEXT(G1306,"MMMM")),"")</f>
        <v/>
      </c>
      <c r="U1306" s="62" t="str">
        <f>IFERROR((VLOOKUP(T1306,[1]IPC!$C$12:$I$834,4,FALSE)/10000),"")</f>
        <v/>
      </c>
      <c r="V1306" s="62" t="str">
        <f>IF(E1306&lt;&gt;"",VLOOKUP($U$7,[1]IPC!$C$12:$I$834,4,FALSE)/10000,"")</f>
        <v/>
      </c>
      <c r="W1306" s="62" t="str">
        <f>IFERROR((O1306*V1306/U1306),"")</f>
        <v/>
      </c>
      <c r="X1306" s="62" t="str">
        <f>IFERROR((W1306*#REF!),"")</f>
        <v/>
      </c>
      <c r="Y1306" s="62" t="str">
        <f>IF(E1306&lt;&gt;"",IF(Q1306&lt;&gt;"",IFERROR((((X1306*(1+(Inflacion))^((DAYS360($D$4,Q1306))/360)))/((1+VLOOKUP($D$4,[1]TES!$B$8:$D$3002,3,TRUE))^((DAYS360($D$4,Q1306))/360))),""),"Fecha probable de Fallo"),"")</f>
        <v/>
      </c>
    </row>
    <row r="1307" spans="4:25" x14ac:dyDescent="0.2">
      <c r="D1307" s="62"/>
      <c r="O1307" s="62"/>
      <c r="T1307" s="62" t="str">
        <f>IF(G1307&lt;&gt;"",PROPER(TEXT(G1307,"YYYY")&amp;TEXT(G1307,"MMMM")),"")</f>
        <v/>
      </c>
      <c r="U1307" s="62" t="str">
        <f>IFERROR((VLOOKUP(T1307,[1]IPC!$C$12:$I$834,4,FALSE)/10000),"")</f>
        <v/>
      </c>
      <c r="V1307" s="62" t="str">
        <f>IF(E1307&lt;&gt;"",VLOOKUP($U$7,[1]IPC!$C$12:$I$834,4,FALSE)/10000,"")</f>
        <v/>
      </c>
      <c r="W1307" s="62" t="str">
        <f>IFERROR((O1307*V1307/U1307),"")</f>
        <v/>
      </c>
      <c r="X1307" s="62" t="str">
        <f>IFERROR((W1307*#REF!),"")</f>
        <v/>
      </c>
      <c r="Y1307" s="62" t="str">
        <f>IF(E1307&lt;&gt;"",IF(Q1307&lt;&gt;"",IFERROR((((X1307*(1+(Inflacion))^((DAYS360($D$4,Q1307))/360)))/((1+VLOOKUP($D$4,[1]TES!$B$8:$D$3002,3,TRUE))^((DAYS360($D$4,Q1307))/360))),""),"Fecha probable de Fallo"),"")</f>
        <v/>
      </c>
    </row>
    <row r="1308" spans="4:25" x14ac:dyDescent="0.2">
      <c r="D1308" s="62"/>
      <c r="O1308" s="62"/>
      <c r="T1308" s="62" t="str">
        <f>IF(G1308&lt;&gt;"",PROPER(TEXT(G1308,"YYYY")&amp;TEXT(G1308,"MMMM")),"")</f>
        <v/>
      </c>
      <c r="U1308" s="62" t="str">
        <f>IFERROR((VLOOKUP(T1308,[1]IPC!$C$12:$I$834,4,FALSE)/10000),"")</f>
        <v/>
      </c>
      <c r="V1308" s="62" t="str">
        <f>IF(E1308&lt;&gt;"",VLOOKUP($U$7,[1]IPC!$C$12:$I$834,4,FALSE)/10000,"")</f>
        <v/>
      </c>
      <c r="W1308" s="62" t="str">
        <f>IFERROR((O1308*V1308/U1308),"")</f>
        <v/>
      </c>
      <c r="X1308" s="62" t="str">
        <f>IFERROR((W1308*#REF!),"")</f>
        <v/>
      </c>
      <c r="Y1308" s="62" t="str">
        <f>IF(E1308&lt;&gt;"",IF(Q1308&lt;&gt;"",IFERROR((((X1308*(1+(Inflacion))^((DAYS360($D$4,Q1308))/360)))/((1+VLOOKUP($D$4,[1]TES!$B$8:$D$3002,3,TRUE))^((DAYS360($D$4,Q1308))/360))),""),"Fecha probable de Fallo"),"")</f>
        <v/>
      </c>
    </row>
    <row r="1309" spans="4:25" x14ac:dyDescent="0.2">
      <c r="D1309" s="62"/>
      <c r="O1309" s="62"/>
      <c r="T1309" s="62" t="str">
        <f>IF(G1309&lt;&gt;"",PROPER(TEXT(G1309,"YYYY")&amp;TEXT(G1309,"MMMM")),"")</f>
        <v/>
      </c>
      <c r="U1309" s="62" t="str">
        <f>IFERROR((VLOOKUP(T1309,[1]IPC!$C$12:$I$834,4,FALSE)/10000),"")</f>
        <v/>
      </c>
      <c r="V1309" s="62" t="str">
        <f>IF(E1309&lt;&gt;"",VLOOKUP($U$7,[1]IPC!$C$12:$I$834,4,FALSE)/10000,"")</f>
        <v/>
      </c>
      <c r="W1309" s="62" t="str">
        <f>IFERROR((O1309*V1309/U1309),"")</f>
        <v/>
      </c>
      <c r="X1309" s="62" t="str">
        <f>IFERROR((W1309*#REF!),"")</f>
        <v/>
      </c>
      <c r="Y1309" s="62" t="str">
        <f>IF(E1309&lt;&gt;"",IF(Q1309&lt;&gt;"",IFERROR((((X1309*(1+(Inflacion))^((DAYS360($D$4,Q1309))/360)))/((1+VLOOKUP($D$4,[1]TES!$B$8:$D$3002,3,TRUE))^((DAYS360($D$4,Q1309))/360))),""),"Fecha probable de Fallo"),"")</f>
        <v/>
      </c>
    </row>
    <row r="1310" spans="4:25" x14ac:dyDescent="0.2">
      <c r="D1310" s="62"/>
      <c r="O1310" s="62"/>
      <c r="T1310" s="62" t="str">
        <f>IF(G1310&lt;&gt;"",PROPER(TEXT(G1310,"YYYY")&amp;TEXT(G1310,"MMMM")),"")</f>
        <v/>
      </c>
      <c r="U1310" s="62" t="str">
        <f>IFERROR((VLOOKUP(T1310,[1]IPC!$C$12:$I$834,4,FALSE)/10000),"")</f>
        <v/>
      </c>
      <c r="V1310" s="62" t="str">
        <f>IF(E1310&lt;&gt;"",VLOOKUP($U$7,[1]IPC!$C$12:$I$834,4,FALSE)/10000,"")</f>
        <v/>
      </c>
      <c r="W1310" s="62" t="str">
        <f>IFERROR((O1310*V1310/U1310),"")</f>
        <v/>
      </c>
      <c r="X1310" s="62" t="str">
        <f>IFERROR((W1310*#REF!),"")</f>
        <v/>
      </c>
      <c r="Y1310" s="62" t="str">
        <f>IF(E1310&lt;&gt;"",IF(Q1310&lt;&gt;"",IFERROR((((X1310*(1+(Inflacion))^((DAYS360($D$4,Q1310))/360)))/((1+VLOOKUP($D$4,[1]TES!$B$8:$D$3002,3,TRUE))^((DAYS360($D$4,Q1310))/360))),""),"Fecha probable de Fallo"),"")</f>
        <v/>
      </c>
    </row>
    <row r="1311" spans="4:25" x14ac:dyDescent="0.2">
      <c r="D1311" s="62"/>
      <c r="O1311" s="62"/>
      <c r="T1311" s="62" t="str">
        <f>IF(G1311&lt;&gt;"",PROPER(TEXT(G1311,"YYYY")&amp;TEXT(G1311,"MMMM")),"")</f>
        <v/>
      </c>
      <c r="U1311" s="62" t="str">
        <f>IFERROR((VLOOKUP(T1311,[1]IPC!$C$12:$I$834,4,FALSE)/10000),"")</f>
        <v/>
      </c>
      <c r="V1311" s="62" t="str">
        <f>IF(E1311&lt;&gt;"",VLOOKUP($U$7,[1]IPC!$C$12:$I$834,4,FALSE)/10000,"")</f>
        <v/>
      </c>
      <c r="W1311" s="62" t="str">
        <f>IFERROR((O1311*V1311/U1311),"")</f>
        <v/>
      </c>
      <c r="X1311" s="62" t="str">
        <f>IFERROR((W1311*#REF!),"")</f>
        <v/>
      </c>
      <c r="Y1311" s="62" t="str">
        <f>IF(E1311&lt;&gt;"",IF(Q1311&lt;&gt;"",IFERROR((((X1311*(1+(Inflacion))^((DAYS360($D$4,Q1311))/360)))/((1+VLOOKUP($D$4,[1]TES!$B$8:$D$3002,3,TRUE))^((DAYS360($D$4,Q1311))/360))),""),"Fecha probable de Fallo"),"")</f>
        <v/>
      </c>
    </row>
    <row r="1312" spans="4:25" x14ac:dyDescent="0.2">
      <c r="D1312" s="62"/>
      <c r="O1312" s="62"/>
      <c r="T1312" s="62" t="str">
        <f>IF(G1312&lt;&gt;"",PROPER(TEXT(G1312,"YYYY")&amp;TEXT(G1312,"MMMM")),"")</f>
        <v/>
      </c>
      <c r="U1312" s="62" t="str">
        <f>IFERROR((VLOOKUP(T1312,[1]IPC!$C$12:$I$834,4,FALSE)/10000),"")</f>
        <v/>
      </c>
      <c r="V1312" s="62" t="str">
        <f>IF(E1312&lt;&gt;"",VLOOKUP($U$7,[1]IPC!$C$12:$I$834,4,FALSE)/10000,"")</f>
        <v/>
      </c>
      <c r="W1312" s="62" t="str">
        <f>IFERROR((O1312*V1312/U1312),"")</f>
        <v/>
      </c>
      <c r="X1312" s="62" t="str">
        <f>IFERROR((W1312*#REF!),"")</f>
        <v/>
      </c>
      <c r="Y1312" s="62" t="str">
        <f>IF(E1312&lt;&gt;"",IF(Q1312&lt;&gt;"",IFERROR((((X1312*(1+(Inflacion))^((DAYS360($D$4,Q1312))/360)))/((1+VLOOKUP($D$4,[1]TES!$B$8:$D$3002,3,TRUE))^((DAYS360($D$4,Q1312))/360))),""),"Fecha probable de Fallo"),"")</f>
        <v/>
      </c>
    </row>
    <row r="1313" spans="4:25" x14ac:dyDescent="0.2">
      <c r="D1313" s="62"/>
      <c r="O1313" s="62"/>
      <c r="T1313" s="62" t="str">
        <f>IF(G1313&lt;&gt;"",PROPER(TEXT(G1313,"YYYY")&amp;TEXT(G1313,"MMMM")),"")</f>
        <v/>
      </c>
      <c r="U1313" s="62" t="str">
        <f>IFERROR((VLOOKUP(T1313,[1]IPC!$C$12:$I$834,4,FALSE)/10000),"")</f>
        <v/>
      </c>
      <c r="V1313" s="62" t="str">
        <f>IF(E1313&lt;&gt;"",VLOOKUP($U$7,[1]IPC!$C$12:$I$834,4,FALSE)/10000,"")</f>
        <v/>
      </c>
      <c r="W1313" s="62" t="str">
        <f>IFERROR((O1313*V1313/U1313),"")</f>
        <v/>
      </c>
      <c r="X1313" s="62" t="str">
        <f>IFERROR((W1313*#REF!),"")</f>
        <v/>
      </c>
      <c r="Y1313" s="62" t="str">
        <f>IF(E1313&lt;&gt;"",IF(Q1313&lt;&gt;"",IFERROR((((X1313*(1+(Inflacion))^((DAYS360($D$4,Q1313))/360)))/((1+VLOOKUP($D$4,[1]TES!$B$8:$D$3002,3,TRUE))^((DAYS360($D$4,Q1313))/360))),""),"Fecha probable de Fallo"),"")</f>
        <v/>
      </c>
    </row>
    <row r="1314" spans="4:25" x14ac:dyDescent="0.2">
      <c r="D1314" s="62"/>
      <c r="O1314" s="62"/>
      <c r="T1314" s="62" t="str">
        <f>IF(G1314&lt;&gt;"",PROPER(TEXT(G1314,"YYYY")&amp;TEXT(G1314,"MMMM")),"")</f>
        <v/>
      </c>
      <c r="U1314" s="62" t="str">
        <f>IFERROR((VLOOKUP(T1314,[1]IPC!$C$12:$I$834,4,FALSE)/10000),"")</f>
        <v/>
      </c>
      <c r="V1314" s="62" t="str">
        <f>IF(E1314&lt;&gt;"",VLOOKUP($U$7,[1]IPC!$C$12:$I$834,4,FALSE)/10000,"")</f>
        <v/>
      </c>
      <c r="W1314" s="62" t="str">
        <f>IFERROR((O1314*V1314/U1314),"")</f>
        <v/>
      </c>
      <c r="X1314" s="62" t="str">
        <f>IFERROR((W1314*#REF!),"")</f>
        <v/>
      </c>
      <c r="Y1314" s="62" t="str">
        <f>IF(E1314&lt;&gt;"",IF(Q1314&lt;&gt;"",IFERROR((((X1314*(1+(Inflacion))^((DAYS360($D$4,Q1314))/360)))/((1+VLOOKUP($D$4,[1]TES!$B$8:$D$3002,3,TRUE))^((DAYS360($D$4,Q1314))/360))),""),"Fecha probable de Fallo"),"")</f>
        <v/>
      </c>
    </row>
    <row r="1315" spans="4:25" x14ac:dyDescent="0.2">
      <c r="D1315" s="62"/>
      <c r="O1315" s="62"/>
      <c r="T1315" s="62" t="str">
        <f>IF(G1315&lt;&gt;"",PROPER(TEXT(G1315,"YYYY")&amp;TEXT(G1315,"MMMM")),"")</f>
        <v/>
      </c>
      <c r="U1315" s="62" t="str">
        <f>IFERROR((VLOOKUP(T1315,[1]IPC!$C$12:$I$834,4,FALSE)/10000),"")</f>
        <v/>
      </c>
      <c r="V1315" s="62" t="str">
        <f>IF(E1315&lt;&gt;"",VLOOKUP($U$7,[1]IPC!$C$12:$I$834,4,FALSE)/10000,"")</f>
        <v/>
      </c>
      <c r="W1315" s="62" t="str">
        <f>IFERROR((O1315*V1315/U1315),"")</f>
        <v/>
      </c>
      <c r="X1315" s="62" t="str">
        <f>IFERROR((W1315*#REF!),"")</f>
        <v/>
      </c>
      <c r="Y1315" s="62" t="str">
        <f>IF(E1315&lt;&gt;"",IF(Q1315&lt;&gt;"",IFERROR((((X1315*(1+(Inflacion))^((DAYS360($D$4,Q1315))/360)))/((1+VLOOKUP($D$4,[1]TES!$B$8:$D$3002,3,TRUE))^((DAYS360($D$4,Q1315))/360))),""),"Fecha probable de Fallo"),"")</f>
        <v/>
      </c>
    </row>
    <row r="1316" spans="4:25" x14ac:dyDescent="0.2">
      <c r="D1316" s="62"/>
      <c r="O1316" s="62"/>
      <c r="T1316" s="62" t="str">
        <f>IF(G1316&lt;&gt;"",PROPER(TEXT(G1316,"YYYY")&amp;TEXT(G1316,"MMMM")),"")</f>
        <v/>
      </c>
      <c r="U1316" s="62" t="str">
        <f>IFERROR((VLOOKUP(T1316,[1]IPC!$C$12:$I$834,4,FALSE)/10000),"")</f>
        <v/>
      </c>
      <c r="V1316" s="62" t="str">
        <f>IF(E1316&lt;&gt;"",VLOOKUP($U$7,[1]IPC!$C$12:$I$834,4,FALSE)/10000,"")</f>
        <v/>
      </c>
      <c r="W1316" s="62" t="str">
        <f>IFERROR((O1316*V1316/U1316),"")</f>
        <v/>
      </c>
      <c r="X1316" s="62" t="str">
        <f>IFERROR((W1316*#REF!),"")</f>
        <v/>
      </c>
      <c r="Y1316" s="62" t="str">
        <f>IF(E1316&lt;&gt;"",IF(Q1316&lt;&gt;"",IFERROR((((X1316*(1+(Inflacion))^((DAYS360($D$4,Q1316))/360)))/((1+VLOOKUP($D$4,[1]TES!$B$8:$D$3002,3,TRUE))^((DAYS360($D$4,Q1316))/360))),""),"Fecha probable de Fallo"),"")</f>
        <v/>
      </c>
    </row>
    <row r="1317" spans="4:25" x14ac:dyDescent="0.2">
      <c r="D1317" s="62"/>
      <c r="O1317" s="62"/>
      <c r="T1317" s="62" t="str">
        <f>IF(G1317&lt;&gt;"",PROPER(TEXT(G1317,"YYYY")&amp;TEXT(G1317,"MMMM")),"")</f>
        <v/>
      </c>
      <c r="U1317" s="62" t="str">
        <f>IFERROR((VLOOKUP(T1317,[1]IPC!$C$12:$I$834,4,FALSE)/10000),"")</f>
        <v/>
      </c>
      <c r="V1317" s="62" t="str">
        <f>IF(E1317&lt;&gt;"",VLOOKUP($U$7,[1]IPC!$C$12:$I$834,4,FALSE)/10000,"")</f>
        <v/>
      </c>
      <c r="W1317" s="62" t="str">
        <f>IFERROR((O1317*V1317/U1317),"")</f>
        <v/>
      </c>
      <c r="X1317" s="62" t="str">
        <f>IFERROR((W1317*#REF!),"")</f>
        <v/>
      </c>
      <c r="Y1317" s="62" t="str">
        <f>IF(E1317&lt;&gt;"",IF(Q1317&lt;&gt;"",IFERROR((((X1317*(1+(Inflacion))^((DAYS360($D$4,Q1317))/360)))/((1+VLOOKUP($D$4,[1]TES!$B$8:$D$3002,3,TRUE))^((DAYS360($D$4,Q1317))/360))),""),"Fecha probable de Fallo"),"")</f>
        <v/>
      </c>
    </row>
    <row r="1318" spans="4:25" x14ac:dyDescent="0.2">
      <c r="D1318" s="62"/>
      <c r="O1318" s="62"/>
      <c r="T1318" s="62" t="str">
        <f>IF(G1318&lt;&gt;"",PROPER(TEXT(G1318,"YYYY")&amp;TEXT(G1318,"MMMM")),"")</f>
        <v/>
      </c>
      <c r="U1318" s="62" t="str">
        <f>IFERROR((VLOOKUP(T1318,[1]IPC!$C$12:$I$834,4,FALSE)/10000),"")</f>
        <v/>
      </c>
      <c r="V1318" s="62" t="str">
        <f>IF(E1318&lt;&gt;"",VLOOKUP($U$7,[1]IPC!$C$12:$I$834,4,FALSE)/10000,"")</f>
        <v/>
      </c>
      <c r="W1318" s="62" t="str">
        <f>IFERROR((O1318*V1318/U1318),"")</f>
        <v/>
      </c>
      <c r="X1318" s="62" t="str">
        <f>IFERROR((W1318*#REF!),"")</f>
        <v/>
      </c>
      <c r="Y1318" s="62" t="str">
        <f>IF(E1318&lt;&gt;"",IF(Q1318&lt;&gt;"",IFERROR((((X1318*(1+(Inflacion))^((DAYS360($D$4,Q1318))/360)))/((1+VLOOKUP($D$4,[1]TES!$B$8:$D$3002,3,TRUE))^((DAYS360($D$4,Q1318))/360))),""),"Fecha probable de Fallo"),"")</f>
        <v/>
      </c>
    </row>
    <row r="1319" spans="4:25" x14ac:dyDescent="0.2">
      <c r="D1319" s="62"/>
      <c r="O1319" s="62"/>
      <c r="T1319" s="62" t="str">
        <f>IF(G1319&lt;&gt;"",PROPER(TEXT(G1319,"YYYY")&amp;TEXT(G1319,"MMMM")),"")</f>
        <v/>
      </c>
      <c r="U1319" s="62" t="str">
        <f>IFERROR((VLOOKUP(T1319,[1]IPC!$C$12:$I$834,4,FALSE)/10000),"")</f>
        <v/>
      </c>
      <c r="V1319" s="62" t="str">
        <f>IF(E1319&lt;&gt;"",VLOOKUP($U$7,[1]IPC!$C$12:$I$834,4,FALSE)/10000,"")</f>
        <v/>
      </c>
      <c r="W1319" s="62" t="str">
        <f>IFERROR((O1319*V1319/U1319),"")</f>
        <v/>
      </c>
      <c r="X1319" s="62" t="str">
        <f>IFERROR((W1319*#REF!),"")</f>
        <v/>
      </c>
      <c r="Y1319" s="62" t="str">
        <f>IF(E1319&lt;&gt;"",IF(Q1319&lt;&gt;"",IFERROR((((X1319*(1+(Inflacion))^((DAYS360($D$4,Q1319))/360)))/((1+VLOOKUP($D$4,[1]TES!$B$8:$D$3002,3,TRUE))^((DAYS360($D$4,Q1319))/360))),""),"Fecha probable de Fallo"),"")</f>
        <v/>
      </c>
    </row>
    <row r="1320" spans="4:25" x14ac:dyDescent="0.2">
      <c r="D1320" s="62"/>
      <c r="O1320" s="62"/>
      <c r="T1320" s="62" t="str">
        <f>IF(G1320&lt;&gt;"",PROPER(TEXT(G1320,"YYYY")&amp;TEXT(G1320,"MMMM")),"")</f>
        <v/>
      </c>
      <c r="U1320" s="62" t="str">
        <f>IFERROR((VLOOKUP(T1320,[1]IPC!$C$12:$I$834,4,FALSE)/10000),"")</f>
        <v/>
      </c>
      <c r="V1320" s="62" t="str">
        <f>IF(E1320&lt;&gt;"",VLOOKUP($U$7,[1]IPC!$C$12:$I$834,4,FALSE)/10000,"")</f>
        <v/>
      </c>
      <c r="W1320" s="62" t="str">
        <f>IFERROR((O1320*V1320/U1320),"")</f>
        <v/>
      </c>
      <c r="X1320" s="62" t="str">
        <f>IFERROR((W1320*#REF!),"")</f>
        <v/>
      </c>
      <c r="Y1320" s="62" t="str">
        <f>IF(E1320&lt;&gt;"",IF(Q1320&lt;&gt;"",IFERROR((((X1320*(1+(Inflacion))^((DAYS360($D$4,Q1320))/360)))/((1+VLOOKUP($D$4,[1]TES!$B$8:$D$3002,3,TRUE))^((DAYS360($D$4,Q1320))/360))),""),"Fecha probable de Fallo"),"")</f>
        <v/>
      </c>
    </row>
    <row r="1321" spans="4:25" x14ac:dyDescent="0.2">
      <c r="D1321" s="62"/>
      <c r="O1321" s="62"/>
      <c r="T1321" s="62" t="str">
        <f>IF(G1321&lt;&gt;"",PROPER(TEXT(G1321,"YYYY")&amp;TEXT(G1321,"MMMM")),"")</f>
        <v/>
      </c>
      <c r="U1321" s="62" t="str">
        <f>IFERROR((VLOOKUP(T1321,[1]IPC!$C$12:$I$834,4,FALSE)/10000),"")</f>
        <v/>
      </c>
      <c r="V1321" s="62" t="str">
        <f>IF(E1321&lt;&gt;"",VLOOKUP($U$7,[1]IPC!$C$12:$I$834,4,FALSE)/10000,"")</f>
        <v/>
      </c>
      <c r="W1321" s="62" t="str">
        <f>IFERROR((O1321*V1321/U1321),"")</f>
        <v/>
      </c>
      <c r="X1321" s="62" t="str">
        <f>IFERROR((W1321*#REF!),"")</f>
        <v/>
      </c>
      <c r="Y1321" s="62" t="str">
        <f>IF(E1321&lt;&gt;"",IF(Q1321&lt;&gt;"",IFERROR((((X1321*(1+(Inflacion))^((DAYS360($D$4,Q1321))/360)))/((1+VLOOKUP($D$4,[1]TES!$B$8:$D$3002,3,TRUE))^((DAYS360($D$4,Q1321))/360))),""),"Fecha probable de Fallo"),"")</f>
        <v/>
      </c>
    </row>
    <row r="1322" spans="4:25" x14ac:dyDescent="0.2">
      <c r="D1322" s="62"/>
      <c r="O1322" s="62"/>
      <c r="T1322" s="62" t="str">
        <f>IF(G1322&lt;&gt;"",PROPER(TEXT(G1322,"YYYY")&amp;TEXT(G1322,"MMMM")),"")</f>
        <v/>
      </c>
      <c r="U1322" s="62" t="str">
        <f>IFERROR((VLOOKUP(T1322,[1]IPC!$C$12:$I$834,4,FALSE)/10000),"")</f>
        <v/>
      </c>
      <c r="V1322" s="62" t="str">
        <f>IF(E1322&lt;&gt;"",VLOOKUP($U$7,[1]IPC!$C$12:$I$834,4,FALSE)/10000,"")</f>
        <v/>
      </c>
      <c r="W1322" s="62" t="str">
        <f>IFERROR((O1322*V1322/U1322),"")</f>
        <v/>
      </c>
      <c r="X1322" s="62" t="str">
        <f>IFERROR((W1322*#REF!),"")</f>
        <v/>
      </c>
      <c r="Y1322" s="62" t="str">
        <f>IF(E1322&lt;&gt;"",IF(Q1322&lt;&gt;"",IFERROR((((X1322*(1+(Inflacion))^((DAYS360($D$4,Q1322))/360)))/((1+VLOOKUP($D$4,[1]TES!$B$8:$D$3002,3,TRUE))^((DAYS360($D$4,Q1322))/360))),""),"Fecha probable de Fallo"),"")</f>
        <v/>
      </c>
    </row>
    <row r="1323" spans="4:25" x14ac:dyDescent="0.2">
      <c r="D1323" s="62"/>
      <c r="O1323" s="62"/>
      <c r="T1323" s="62" t="str">
        <f>IF(G1323&lt;&gt;"",PROPER(TEXT(G1323,"YYYY")&amp;TEXT(G1323,"MMMM")),"")</f>
        <v/>
      </c>
      <c r="U1323" s="62" t="str">
        <f>IFERROR((VLOOKUP(T1323,[1]IPC!$C$12:$I$834,4,FALSE)/10000),"")</f>
        <v/>
      </c>
      <c r="V1323" s="62" t="str">
        <f>IF(E1323&lt;&gt;"",VLOOKUP($U$7,[1]IPC!$C$12:$I$834,4,FALSE)/10000,"")</f>
        <v/>
      </c>
      <c r="W1323" s="62" t="str">
        <f>IFERROR((O1323*V1323/U1323),"")</f>
        <v/>
      </c>
      <c r="X1323" s="62" t="str">
        <f>IFERROR((W1323*#REF!),"")</f>
        <v/>
      </c>
      <c r="Y1323" s="62" t="str">
        <f>IF(E1323&lt;&gt;"",IF(Q1323&lt;&gt;"",IFERROR((((X1323*(1+(Inflacion))^((DAYS360($D$4,Q1323))/360)))/((1+VLOOKUP($D$4,[1]TES!$B$8:$D$3002,3,TRUE))^((DAYS360($D$4,Q1323))/360))),""),"Fecha probable de Fallo"),"")</f>
        <v/>
      </c>
    </row>
    <row r="1324" spans="4:25" x14ac:dyDescent="0.2">
      <c r="D1324" s="62"/>
      <c r="O1324" s="62"/>
      <c r="T1324" s="62" t="str">
        <f>IF(G1324&lt;&gt;"",PROPER(TEXT(G1324,"YYYY")&amp;TEXT(G1324,"MMMM")),"")</f>
        <v/>
      </c>
      <c r="U1324" s="62" t="str">
        <f>IFERROR((VLOOKUP(T1324,[1]IPC!$C$12:$I$834,4,FALSE)/10000),"")</f>
        <v/>
      </c>
      <c r="V1324" s="62" t="str">
        <f>IF(E1324&lt;&gt;"",VLOOKUP($U$7,[1]IPC!$C$12:$I$834,4,FALSE)/10000,"")</f>
        <v/>
      </c>
      <c r="W1324" s="62" t="str">
        <f>IFERROR((O1324*V1324/U1324),"")</f>
        <v/>
      </c>
      <c r="X1324" s="62" t="str">
        <f>IFERROR((W1324*#REF!),"")</f>
        <v/>
      </c>
      <c r="Y1324" s="62" t="str">
        <f>IF(E1324&lt;&gt;"",IF(Q1324&lt;&gt;"",IFERROR((((X1324*(1+(Inflacion))^((DAYS360($D$4,Q1324))/360)))/((1+VLOOKUP($D$4,[1]TES!$B$8:$D$3002,3,TRUE))^((DAYS360($D$4,Q1324))/360))),""),"Fecha probable de Fallo"),"")</f>
        <v/>
      </c>
    </row>
    <row r="1325" spans="4:25" x14ac:dyDescent="0.2">
      <c r="D1325" s="62"/>
      <c r="O1325" s="62"/>
      <c r="T1325" s="62" t="str">
        <f>IF(G1325&lt;&gt;"",PROPER(TEXT(G1325,"YYYY")&amp;TEXT(G1325,"MMMM")),"")</f>
        <v/>
      </c>
      <c r="U1325" s="62" t="str">
        <f>IFERROR((VLOOKUP(T1325,[1]IPC!$C$12:$I$834,4,FALSE)/10000),"")</f>
        <v/>
      </c>
      <c r="V1325" s="62" t="str">
        <f>IF(E1325&lt;&gt;"",VLOOKUP($U$7,[1]IPC!$C$12:$I$834,4,FALSE)/10000,"")</f>
        <v/>
      </c>
      <c r="W1325" s="62" t="str">
        <f>IFERROR((O1325*V1325/U1325),"")</f>
        <v/>
      </c>
      <c r="X1325" s="62" t="str">
        <f>IFERROR((W1325*#REF!),"")</f>
        <v/>
      </c>
      <c r="Y1325" s="62" t="str">
        <f>IF(E1325&lt;&gt;"",IF(Q1325&lt;&gt;"",IFERROR((((X1325*(1+(Inflacion))^((DAYS360($D$4,Q1325))/360)))/((1+VLOOKUP($D$4,[1]TES!$B$8:$D$3002,3,TRUE))^((DAYS360($D$4,Q1325))/360))),""),"Fecha probable de Fallo"),"")</f>
        <v/>
      </c>
    </row>
    <row r="1326" spans="4:25" x14ac:dyDescent="0.2">
      <c r="D1326" s="62"/>
      <c r="O1326" s="62"/>
      <c r="T1326" s="62" t="str">
        <f>IF(G1326&lt;&gt;"",PROPER(TEXT(G1326,"YYYY")&amp;TEXT(G1326,"MMMM")),"")</f>
        <v/>
      </c>
      <c r="U1326" s="62" t="str">
        <f>IFERROR((VLOOKUP(T1326,[1]IPC!$C$12:$I$834,4,FALSE)/10000),"")</f>
        <v/>
      </c>
      <c r="V1326" s="62" t="str">
        <f>IF(E1326&lt;&gt;"",VLOOKUP($U$7,[1]IPC!$C$12:$I$834,4,FALSE)/10000,"")</f>
        <v/>
      </c>
      <c r="W1326" s="62" t="str">
        <f>IFERROR((O1326*V1326/U1326),"")</f>
        <v/>
      </c>
      <c r="X1326" s="62" t="str">
        <f>IFERROR((W1326*#REF!),"")</f>
        <v/>
      </c>
      <c r="Y1326" s="62" t="str">
        <f>IF(E1326&lt;&gt;"",IF(Q1326&lt;&gt;"",IFERROR((((X1326*(1+(Inflacion))^((DAYS360($D$4,Q1326))/360)))/((1+VLOOKUP($D$4,[1]TES!$B$8:$D$3002,3,TRUE))^((DAYS360($D$4,Q1326))/360))),""),"Fecha probable de Fallo"),"")</f>
        <v/>
      </c>
    </row>
    <row r="1327" spans="4:25" x14ac:dyDescent="0.2">
      <c r="D1327" s="62"/>
      <c r="O1327" s="62"/>
      <c r="T1327" s="62" t="str">
        <f>IF(G1327&lt;&gt;"",PROPER(TEXT(G1327,"YYYY")&amp;TEXT(G1327,"MMMM")),"")</f>
        <v/>
      </c>
      <c r="U1327" s="62" t="str">
        <f>IFERROR((VLOOKUP(T1327,[1]IPC!$C$12:$I$834,4,FALSE)/10000),"")</f>
        <v/>
      </c>
      <c r="V1327" s="62" t="str">
        <f>IF(E1327&lt;&gt;"",VLOOKUP($U$7,[1]IPC!$C$12:$I$834,4,FALSE)/10000,"")</f>
        <v/>
      </c>
      <c r="W1327" s="62" t="str">
        <f>IFERROR((O1327*V1327/U1327),"")</f>
        <v/>
      </c>
      <c r="X1327" s="62" t="str">
        <f>IFERROR((W1327*#REF!),"")</f>
        <v/>
      </c>
      <c r="Y1327" s="62" t="str">
        <f>IF(E1327&lt;&gt;"",IF(Q1327&lt;&gt;"",IFERROR((((X1327*(1+(Inflacion))^((DAYS360($D$4,Q1327))/360)))/((1+VLOOKUP($D$4,[1]TES!$B$8:$D$3002,3,TRUE))^((DAYS360($D$4,Q1327))/360))),""),"Fecha probable de Fallo"),"")</f>
        <v/>
      </c>
    </row>
    <row r="1328" spans="4:25" x14ac:dyDescent="0.2">
      <c r="D1328" s="62"/>
      <c r="O1328" s="62"/>
      <c r="T1328" s="62" t="str">
        <f>IF(G1328&lt;&gt;"",PROPER(TEXT(G1328,"YYYY")&amp;TEXT(G1328,"MMMM")),"")</f>
        <v/>
      </c>
      <c r="U1328" s="62" t="str">
        <f>IFERROR((VLOOKUP(T1328,[1]IPC!$C$12:$I$834,4,FALSE)/10000),"")</f>
        <v/>
      </c>
      <c r="V1328" s="62" t="str">
        <f>IF(E1328&lt;&gt;"",VLOOKUP($U$7,[1]IPC!$C$12:$I$834,4,FALSE)/10000,"")</f>
        <v/>
      </c>
      <c r="W1328" s="62" t="str">
        <f>IFERROR((O1328*V1328/U1328),"")</f>
        <v/>
      </c>
      <c r="X1328" s="62" t="str">
        <f>IFERROR((W1328*#REF!),"")</f>
        <v/>
      </c>
      <c r="Y1328" s="62" t="str">
        <f>IF(E1328&lt;&gt;"",IF(Q1328&lt;&gt;"",IFERROR((((X1328*(1+(Inflacion))^((DAYS360($D$4,Q1328))/360)))/((1+VLOOKUP($D$4,[1]TES!$B$8:$D$3002,3,TRUE))^((DAYS360($D$4,Q1328))/360))),""),"Fecha probable de Fallo"),"")</f>
        <v/>
      </c>
    </row>
    <row r="1329" spans="4:25" x14ac:dyDescent="0.2">
      <c r="D1329" s="62"/>
      <c r="O1329" s="62"/>
      <c r="T1329" s="62" t="str">
        <f>IF(G1329&lt;&gt;"",PROPER(TEXT(G1329,"YYYY")&amp;TEXT(G1329,"MMMM")),"")</f>
        <v/>
      </c>
      <c r="U1329" s="62" t="str">
        <f>IFERROR((VLOOKUP(T1329,[1]IPC!$C$12:$I$834,4,FALSE)/10000),"")</f>
        <v/>
      </c>
      <c r="V1329" s="62" t="str">
        <f>IF(E1329&lt;&gt;"",VLOOKUP($U$7,[1]IPC!$C$12:$I$834,4,FALSE)/10000,"")</f>
        <v/>
      </c>
      <c r="W1329" s="62" t="str">
        <f>IFERROR((O1329*V1329/U1329),"")</f>
        <v/>
      </c>
      <c r="X1329" s="62" t="str">
        <f>IFERROR((W1329*#REF!),"")</f>
        <v/>
      </c>
      <c r="Y1329" s="62" t="str">
        <f>IF(E1329&lt;&gt;"",IF(Q1329&lt;&gt;"",IFERROR((((X1329*(1+(Inflacion))^((DAYS360($D$4,Q1329))/360)))/((1+VLOOKUP($D$4,[1]TES!$B$8:$D$3002,3,TRUE))^((DAYS360($D$4,Q1329))/360))),""),"Fecha probable de Fallo"),"")</f>
        <v/>
      </c>
    </row>
    <row r="1330" spans="4:25" x14ac:dyDescent="0.2">
      <c r="D1330" s="62"/>
      <c r="O1330" s="62"/>
      <c r="T1330" s="62" t="str">
        <f>IF(G1330&lt;&gt;"",PROPER(TEXT(G1330,"YYYY")&amp;TEXT(G1330,"MMMM")),"")</f>
        <v/>
      </c>
      <c r="U1330" s="62" t="str">
        <f>IFERROR((VLOOKUP(T1330,[1]IPC!$C$12:$I$834,4,FALSE)/10000),"")</f>
        <v/>
      </c>
      <c r="V1330" s="62" t="str">
        <f>IF(E1330&lt;&gt;"",VLOOKUP($U$7,[1]IPC!$C$12:$I$834,4,FALSE)/10000,"")</f>
        <v/>
      </c>
      <c r="W1330" s="62" t="str">
        <f>IFERROR((O1330*V1330/U1330),"")</f>
        <v/>
      </c>
      <c r="X1330" s="62" t="str">
        <f>IFERROR((W1330*#REF!),"")</f>
        <v/>
      </c>
      <c r="Y1330" s="62" t="str">
        <f>IF(E1330&lt;&gt;"",IF(Q1330&lt;&gt;"",IFERROR((((X1330*(1+(Inflacion))^((DAYS360($D$4,Q1330))/360)))/((1+VLOOKUP($D$4,[1]TES!$B$8:$D$3002,3,TRUE))^((DAYS360($D$4,Q1330))/360))),""),"Fecha probable de Fallo"),"")</f>
        <v/>
      </c>
    </row>
    <row r="1331" spans="4:25" x14ac:dyDescent="0.2">
      <c r="D1331" s="62"/>
      <c r="O1331" s="62"/>
      <c r="T1331" s="62" t="str">
        <f>IF(G1331&lt;&gt;"",PROPER(TEXT(G1331,"YYYY")&amp;TEXT(G1331,"MMMM")),"")</f>
        <v/>
      </c>
      <c r="U1331" s="62" t="str">
        <f>IFERROR((VLOOKUP(T1331,[1]IPC!$C$12:$I$834,4,FALSE)/10000),"")</f>
        <v/>
      </c>
      <c r="V1331" s="62" t="str">
        <f>IF(E1331&lt;&gt;"",VLOOKUP($U$7,[1]IPC!$C$12:$I$834,4,FALSE)/10000,"")</f>
        <v/>
      </c>
      <c r="W1331" s="62" t="str">
        <f>IFERROR((O1331*V1331/U1331),"")</f>
        <v/>
      </c>
      <c r="X1331" s="62" t="str">
        <f>IFERROR((W1331*#REF!),"")</f>
        <v/>
      </c>
      <c r="Y1331" s="62" t="str">
        <f>IF(E1331&lt;&gt;"",IF(Q1331&lt;&gt;"",IFERROR((((X1331*(1+(Inflacion))^((DAYS360($D$4,Q1331))/360)))/((1+VLOOKUP($D$4,[1]TES!$B$8:$D$3002,3,TRUE))^((DAYS360($D$4,Q1331))/360))),""),"Fecha probable de Fallo"),"")</f>
        <v/>
      </c>
    </row>
    <row r="1332" spans="4:25" x14ac:dyDescent="0.2">
      <c r="D1332" s="62"/>
      <c r="O1332" s="62"/>
      <c r="T1332" s="62" t="str">
        <f>IF(G1332&lt;&gt;"",PROPER(TEXT(G1332,"YYYY")&amp;TEXT(G1332,"MMMM")),"")</f>
        <v/>
      </c>
      <c r="U1332" s="62" t="str">
        <f>IFERROR((VLOOKUP(T1332,[1]IPC!$C$12:$I$834,4,FALSE)/10000),"")</f>
        <v/>
      </c>
      <c r="V1332" s="62" t="str">
        <f>IF(E1332&lt;&gt;"",VLOOKUP($U$7,[1]IPC!$C$12:$I$834,4,FALSE)/10000,"")</f>
        <v/>
      </c>
      <c r="W1332" s="62" t="str">
        <f>IFERROR((O1332*V1332/U1332),"")</f>
        <v/>
      </c>
      <c r="X1332" s="62" t="str">
        <f>IFERROR((W1332*#REF!),"")</f>
        <v/>
      </c>
      <c r="Y1332" s="62" t="str">
        <f>IF(E1332&lt;&gt;"",IF(Q1332&lt;&gt;"",IFERROR((((X1332*(1+(Inflacion))^((DAYS360($D$4,Q1332))/360)))/((1+VLOOKUP($D$4,[1]TES!$B$8:$D$3002,3,TRUE))^((DAYS360($D$4,Q1332))/360))),""),"Fecha probable de Fallo"),"")</f>
        <v/>
      </c>
    </row>
    <row r="1333" spans="4:25" x14ac:dyDescent="0.2">
      <c r="D1333" s="62"/>
      <c r="O1333" s="62"/>
      <c r="T1333" s="62" t="str">
        <f>IF(G1333&lt;&gt;"",PROPER(TEXT(G1333,"YYYY")&amp;TEXT(G1333,"MMMM")),"")</f>
        <v/>
      </c>
      <c r="U1333" s="62" t="str">
        <f>IFERROR((VLOOKUP(T1333,[1]IPC!$C$12:$I$834,4,FALSE)/10000),"")</f>
        <v/>
      </c>
      <c r="V1333" s="62" t="str">
        <f>IF(E1333&lt;&gt;"",VLOOKUP($U$7,[1]IPC!$C$12:$I$834,4,FALSE)/10000,"")</f>
        <v/>
      </c>
      <c r="W1333" s="62" t="str">
        <f>IFERROR((O1333*V1333/U1333),"")</f>
        <v/>
      </c>
      <c r="X1333" s="62" t="str">
        <f>IFERROR((W1333*#REF!),"")</f>
        <v/>
      </c>
      <c r="Y1333" s="62" t="str">
        <f>IF(E1333&lt;&gt;"",IF(Q1333&lt;&gt;"",IFERROR((((X1333*(1+(Inflacion))^((DAYS360($D$4,Q1333))/360)))/((1+VLOOKUP($D$4,[1]TES!$B$8:$D$3002,3,TRUE))^((DAYS360($D$4,Q1333))/360))),""),"Fecha probable de Fallo"),"")</f>
        <v/>
      </c>
    </row>
    <row r="1334" spans="4:25" x14ac:dyDescent="0.2">
      <c r="D1334" s="62"/>
      <c r="O1334" s="62"/>
      <c r="T1334" s="62" t="str">
        <f>IF(G1334&lt;&gt;"",PROPER(TEXT(G1334,"YYYY")&amp;TEXT(G1334,"MMMM")),"")</f>
        <v/>
      </c>
      <c r="U1334" s="62" t="str">
        <f>IFERROR((VLOOKUP(T1334,[1]IPC!$C$12:$I$834,4,FALSE)/10000),"")</f>
        <v/>
      </c>
      <c r="V1334" s="62" t="str">
        <f>IF(E1334&lt;&gt;"",VLOOKUP($U$7,[1]IPC!$C$12:$I$834,4,FALSE)/10000,"")</f>
        <v/>
      </c>
      <c r="W1334" s="62" t="str">
        <f>IFERROR((O1334*V1334/U1334),"")</f>
        <v/>
      </c>
      <c r="X1334" s="62" t="str">
        <f>IFERROR((W1334*#REF!),"")</f>
        <v/>
      </c>
      <c r="Y1334" s="62" t="str">
        <f>IF(E1334&lt;&gt;"",IF(Q1334&lt;&gt;"",IFERROR((((X1334*(1+(Inflacion))^((DAYS360($D$4,Q1334))/360)))/((1+VLOOKUP($D$4,[1]TES!$B$8:$D$3002,3,TRUE))^((DAYS360($D$4,Q1334))/360))),""),"Fecha probable de Fallo"),"")</f>
        <v/>
      </c>
    </row>
    <row r="1335" spans="4:25" x14ac:dyDescent="0.2">
      <c r="D1335" s="62"/>
      <c r="O1335" s="62"/>
      <c r="T1335" s="62" t="str">
        <f>IF(G1335&lt;&gt;"",PROPER(TEXT(G1335,"YYYY")&amp;TEXT(G1335,"MMMM")),"")</f>
        <v/>
      </c>
      <c r="U1335" s="62" t="str">
        <f>IFERROR((VLOOKUP(T1335,[1]IPC!$C$12:$I$834,4,FALSE)/10000),"")</f>
        <v/>
      </c>
      <c r="V1335" s="62" t="str">
        <f>IF(E1335&lt;&gt;"",VLOOKUP($U$7,[1]IPC!$C$12:$I$834,4,FALSE)/10000,"")</f>
        <v/>
      </c>
      <c r="W1335" s="62" t="str">
        <f>IFERROR((O1335*V1335/U1335),"")</f>
        <v/>
      </c>
      <c r="X1335" s="62" t="str">
        <f>IFERROR((W1335*#REF!),"")</f>
        <v/>
      </c>
      <c r="Y1335" s="62" t="str">
        <f>IF(E1335&lt;&gt;"",IF(Q1335&lt;&gt;"",IFERROR((((X1335*(1+(Inflacion))^((DAYS360($D$4,Q1335))/360)))/((1+VLOOKUP($D$4,[1]TES!$B$8:$D$3002,3,TRUE))^((DAYS360($D$4,Q1335))/360))),""),"Fecha probable de Fallo"),"")</f>
        <v/>
      </c>
    </row>
    <row r="1336" spans="4:25" x14ac:dyDescent="0.2">
      <c r="D1336" s="62"/>
      <c r="O1336" s="62"/>
      <c r="T1336" s="62" t="str">
        <f>IF(G1336&lt;&gt;"",PROPER(TEXT(G1336,"YYYY")&amp;TEXT(G1336,"MMMM")),"")</f>
        <v/>
      </c>
      <c r="U1336" s="62" t="str">
        <f>IFERROR((VLOOKUP(T1336,[1]IPC!$C$12:$I$834,4,FALSE)/10000),"")</f>
        <v/>
      </c>
      <c r="V1336" s="62" t="str">
        <f>IF(E1336&lt;&gt;"",VLOOKUP($U$7,[1]IPC!$C$12:$I$834,4,FALSE)/10000,"")</f>
        <v/>
      </c>
      <c r="W1336" s="62" t="str">
        <f>IFERROR((O1336*V1336/U1336),"")</f>
        <v/>
      </c>
      <c r="X1336" s="62" t="str">
        <f>IFERROR((W1336*#REF!),"")</f>
        <v/>
      </c>
      <c r="Y1336" s="62" t="str">
        <f>IF(E1336&lt;&gt;"",IF(Q1336&lt;&gt;"",IFERROR((((X1336*(1+(Inflacion))^((DAYS360($D$4,Q1336))/360)))/((1+VLOOKUP($D$4,[1]TES!$B$8:$D$3002,3,TRUE))^((DAYS360($D$4,Q1336))/360))),""),"Fecha probable de Fallo"),"")</f>
        <v/>
      </c>
    </row>
    <row r="1337" spans="4:25" x14ac:dyDescent="0.2">
      <c r="D1337" s="62"/>
      <c r="O1337" s="62"/>
      <c r="T1337" s="62" t="str">
        <f>IF(G1337&lt;&gt;"",PROPER(TEXT(G1337,"YYYY")&amp;TEXT(G1337,"MMMM")),"")</f>
        <v/>
      </c>
      <c r="U1337" s="62" t="str">
        <f>IFERROR((VLOOKUP(T1337,[1]IPC!$C$12:$I$834,4,FALSE)/10000),"")</f>
        <v/>
      </c>
      <c r="V1337" s="62" t="str">
        <f>IF(E1337&lt;&gt;"",VLOOKUP($U$7,[1]IPC!$C$12:$I$834,4,FALSE)/10000,"")</f>
        <v/>
      </c>
      <c r="W1337" s="62" t="str">
        <f>IFERROR((O1337*V1337/U1337),"")</f>
        <v/>
      </c>
      <c r="X1337" s="62" t="str">
        <f>IFERROR((W1337*#REF!),"")</f>
        <v/>
      </c>
      <c r="Y1337" s="62" t="str">
        <f>IF(E1337&lt;&gt;"",IF(Q1337&lt;&gt;"",IFERROR((((X1337*(1+(Inflacion))^((DAYS360($D$4,Q1337))/360)))/((1+VLOOKUP($D$4,[1]TES!$B$8:$D$3002,3,TRUE))^((DAYS360($D$4,Q1337))/360))),""),"Fecha probable de Fallo"),"")</f>
        <v/>
      </c>
    </row>
    <row r="1338" spans="4:25" x14ac:dyDescent="0.2">
      <c r="D1338" s="62"/>
      <c r="O1338" s="62"/>
      <c r="T1338" s="62" t="str">
        <f>IF(G1338&lt;&gt;"",PROPER(TEXT(G1338,"YYYY")&amp;TEXT(G1338,"MMMM")),"")</f>
        <v/>
      </c>
      <c r="U1338" s="62" t="str">
        <f>IFERROR((VLOOKUP(T1338,[1]IPC!$C$12:$I$834,4,FALSE)/10000),"")</f>
        <v/>
      </c>
      <c r="V1338" s="62" t="str">
        <f>IF(E1338&lt;&gt;"",VLOOKUP($U$7,[1]IPC!$C$12:$I$834,4,FALSE)/10000,"")</f>
        <v/>
      </c>
      <c r="W1338" s="62" t="str">
        <f>IFERROR((O1338*V1338/U1338),"")</f>
        <v/>
      </c>
      <c r="X1338" s="62" t="str">
        <f>IFERROR((W1338*#REF!),"")</f>
        <v/>
      </c>
      <c r="Y1338" s="62" t="str">
        <f>IF(E1338&lt;&gt;"",IF(Q1338&lt;&gt;"",IFERROR((((X1338*(1+(Inflacion))^((DAYS360($D$4,Q1338))/360)))/((1+VLOOKUP($D$4,[1]TES!$B$8:$D$3002,3,TRUE))^((DAYS360($D$4,Q1338))/360))),""),"Fecha probable de Fallo"),"")</f>
        <v/>
      </c>
    </row>
    <row r="1339" spans="4:25" x14ac:dyDescent="0.2">
      <c r="D1339" s="62"/>
      <c r="O1339" s="62"/>
      <c r="T1339" s="62" t="str">
        <f>IF(G1339&lt;&gt;"",PROPER(TEXT(G1339,"YYYY")&amp;TEXT(G1339,"MMMM")),"")</f>
        <v/>
      </c>
      <c r="U1339" s="62" t="str">
        <f>IFERROR((VLOOKUP(T1339,[1]IPC!$C$12:$I$834,4,FALSE)/10000),"")</f>
        <v/>
      </c>
      <c r="V1339" s="62" t="str">
        <f>IF(E1339&lt;&gt;"",VLOOKUP($U$7,[1]IPC!$C$12:$I$834,4,FALSE)/10000,"")</f>
        <v/>
      </c>
      <c r="W1339" s="62" t="str">
        <f>IFERROR((O1339*V1339/U1339),"")</f>
        <v/>
      </c>
      <c r="X1339" s="62" t="str">
        <f>IFERROR((W1339*#REF!),"")</f>
        <v/>
      </c>
      <c r="Y1339" s="62" t="str">
        <f>IF(E1339&lt;&gt;"",IF(Q1339&lt;&gt;"",IFERROR((((X1339*(1+(Inflacion))^((DAYS360($D$4,Q1339))/360)))/((1+VLOOKUP($D$4,[1]TES!$B$8:$D$3002,3,TRUE))^((DAYS360($D$4,Q1339))/360))),""),"Fecha probable de Fallo"),"")</f>
        <v/>
      </c>
    </row>
    <row r="1340" spans="4:25" x14ac:dyDescent="0.2">
      <c r="D1340" s="62"/>
      <c r="O1340" s="62"/>
      <c r="T1340" s="62" t="str">
        <f>IF(G1340&lt;&gt;"",PROPER(TEXT(G1340,"YYYY")&amp;TEXT(G1340,"MMMM")),"")</f>
        <v/>
      </c>
      <c r="U1340" s="62" t="str">
        <f>IFERROR((VLOOKUP(T1340,[1]IPC!$C$12:$I$834,4,FALSE)/10000),"")</f>
        <v/>
      </c>
      <c r="V1340" s="62" t="str">
        <f>IF(E1340&lt;&gt;"",VLOOKUP($U$7,[1]IPC!$C$12:$I$834,4,FALSE)/10000,"")</f>
        <v/>
      </c>
      <c r="W1340" s="62" t="str">
        <f>IFERROR((O1340*V1340/U1340),"")</f>
        <v/>
      </c>
      <c r="X1340" s="62" t="str">
        <f>IFERROR((W1340*#REF!),"")</f>
        <v/>
      </c>
      <c r="Y1340" s="62" t="str">
        <f>IF(E1340&lt;&gt;"",IF(Q1340&lt;&gt;"",IFERROR((((X1340*(1+(Inflacion))^((DAYS360($D$4,Q1340))/360)))/((1+VLOOKUP($D$4,[1]TES!$B$8:$D$3002,3,TRUE))^((DAYS360($D$4,Q1340))/360))),""),"Fecha probable de Fallo"),"")</f>
        <v/>
      </c>
    </row>
    <row r="1341" spans="4:25" x14ac:dyDescent="0.2">
      <c r="D1341" s="62"/>
      <c r="O1341" s="62"/>
      <c r="T1341" s="62" t="str">
        <f>IF(G1341&lt;&gt;"",PROPER(TEXT(G1341,"YYYY")&amp;TEXT(G1341,"MMMM")),"")</f>
        <v/>
      </c>
      <c r="U1341" s="62" t="str">
        <f>IFERROR((VLOOKUP(T1341,[1]IPC!$C$12:$I$834,4,FALSE)/10000),"")</f>
        <v/>
      </c>
      <c r="V1341" s="62" t="str">
        <f>IF(E1341&lt;&gt;"",VLOOKUP($U$7,[1]IPC!$C$12:$I$834,4,FALSE)/10000,"")</f>
        <v/>
      </c>
      <c r="W1341" s="62" t="str">
        <f>IFERROR((O1341*V1341/U1341),"")</f>
        <v/>
      </c>
      <c r="X1341" s="62" t="str">
        <f>IFERROR((W1341*#REF!),"")</f>
        <v/>
      </c>
      <c r="Y1341" s="62" t="str">
        <f>IF(E1341&lt;&gt;"",IF(Q1341&lt;&gt;"",IFERROR((((X1341*(1+(Inflacion))^((DAYS360($D$4,Q1341))/360)))/((1+VLOOKUP($D$4,[1]TES!$B$8:$D$3002,3,TRUE))^((DAYS360($D$4,Q1341))/360))),""),"Fecha probable de Fallo"),"")</f>
        <v/>
      </c>
    </row>
    <row r="1342" spans="4:25" x14ac:dyDescent="0.2">
      <c r="D1342" s="62"/>
      <c r="O1342" s="62"/>
      <c r="T1342" s="62" t="str">
        <f>IF(G1342&lt;&gt;"",PROPER(TEXT(G1342,"YYYY")&amp;TEXT(G1342,"MMMM")),"")</f>
        <v/>
      </c>
      <c r="U1342" s="62" t="str">
        <f>IFERROR((VLOOKUP(T1342,[1]IPC!$C$12:$I$834,4,FALSE)/10000),"")</f>
        <v/>
      </c>
      <c r="V1342" s="62" t="str">
        <f>IF(E1342&lt;&gt;"",VLOOKUP($U$7,[1]IPC!$C$12:$I$834,4,FALSE)/10000,"")</f>
        <v/>
      </c>
      <c r="W1342" s="62" t="str">
        <f>IFERROR((O1342*V1342/U1342),"")</f>
        <v/>
      </c>
      <c r="X1342" s="62" t="str">
        <f>IFERROR((W1342*#REF!),"")</f>
        <v/>
      </c>
      <c r="Y1342" s="62" t="str">
        <f>IF(E1342&lt;&gt;"",IF(Q1342&lt;&gt;"",IFERROR((((X1342*(1+(Inflacion))^((DAYS360($D$4,Q1342))/360)))/((1+VLOOKUP($D$4,[1]TES!$B$8:$D$3002,3,TRUE))^((DAYS360($D$4,Q1342))/360))),""),"Fecha probable de Fallo"),"")</f>
        <v/>
      </c>
    </row>
    <row r="1343" spans="4:25" x14ac:dyDescent="0.2">
      <c r="D1343" s="62"/>
      <c r="O1343" s="62"/>
      <c r="T1343" s="62" t="str">
        <f>IF(G1343&lt;&gt;"",PROPER(TEXT(G1343,"YYYY")&amp;TEXT(G1343,"MMMM")),"")</f>
        <v/>
      </c>
      <c r="U1343" s="62" t="str">
        <f>IFERROR((VLOOKUP(T1343,[1]IPC!$C$12:$I$834,4,FALSE)/10000),"")</f>
        <v/>
      </c>
      <c r="V1343" s="62" t="str">
        <f>IF(E1343&lt;&gt;"",VLOOKUP($U$7,[1]IPC!$C$12:$I$834,4,FALSE)/10000,"")</f>
        <v/>
      </c>
      <c r="W1343" s="62" t="str">
        <f>IFERROR((O1343*V1343/U1343),"")</f>
        <v/>
      </c>
      <c r="X1343" s="62" t="str">
        <f>IFERROR((W1343*#REF!),"")</f>
        <v/>
      </c>
      <c r="Y1343" s="62" t="str">
        <f>IF(E1343&lt;&gt;"",IF(Q1343&lt;&gt;"",IFERROR((((X1343*(1+(Inflacion))^((DAYS360($D$4,Q1343))/360)))/((1+VLOOKUP($D$4,[1]TES!$B$8:$D$3002,3,TRUE))^((DAYS360($D$4,Q1343))/360))),""),"Fecha probable de Fallo"),"")</f>
        <v/>
      </c>
    </row>
    <row r="1344" spans="4:25" x14ac:dyDescent="0.2">
      <c r="D1344" s="62"/>
      <c r="O1344" s="62"/>
      <c r="T1344" s="62" t="str">
        <f>IF(G1344&lt;&gt;"",PROPER(TEXT(G1344,"YYYY")&amp;TEXT(G1344,"MMMM")),"")</f>
        <v/>
      </c>
      <c r="U1344" s="62" t="str">
        <f>IFERROR((VLOOKUP(T1344,[1]IPC!$C$12:$I$834,4,FALSE)/10000),"")</f>
        <v/>
      </c>
      <c r="V1344" s="62" t="str">
        <f>IF(E1344&lt;&gt;"",VLOOKUP($U$7,[1]IPC!$C$12:$I$834,4,FALSE)/10000,"")</f>
        <v/>
      </c>
      <c r="W1344" s="62" t="str">
        <f>IFERROR((O1344*V1344/U1344),"")</f>
        <v/>
      </c>
      <c r="X1344" s="62" t="str">
        <f>IFERROR((W1344*#REF!),"")</f>
        <v/>
      </c>
      <c r="Y1344" s="62" t="str">
        <f>IF(E1344&lt;&gt;"",IF(Q1344&lt;&gt;"",IFERROR((((X1344*(1+(Inflacion))^((DAYS360($D$4,Q1344))/360)))/((1+VLOOKUP($D$4,[1]TES!$B$8:$D$3002,3,TRUE))^((DAYS360($D$4,Q1344))/360))),""),"Fecha probable de Fallo"),"")</f>
        <v/>
      </c>
    </row>
    <row r="1345" spans="4:25" x14ac:dyDescent="0.2">
      <c r="D1345" s="62"/>
      <c r="O1345" s="62"/>
      <c r="T1345" s="62" t="str">
        <f>IF(G1345&lt;&gt;"",PROPER(TEXT(G1345,"YYYY")&amp;TEXT(G1345,"MMMM")),"")</f>
        <v/>
      </c>
      <c r="U1345" s="62" t="str">
        <f>IFERROR((VLOOKUP(T1345,[1]IPC!$C$12:$I$834,4,FALSE)/10000),"")</f>
        <v/>
      </c>
      <c r="V1345" s="62" t="str">
        <f>IF(E1345&lt;&gt;"",VLOOKUP($U$7,[1]IPC!$C$12:$I$834,4,FALSE)/10000,"")</f>
        <v/>
      </c>
      <c r="W1345" s="62" t="str">
        <f>IFERROR((O1345*V1345/U1345),"")</f>
        <v/>
      </c>
      <c r="X1345" s="62" t="str">
        <f>IFERROR((W1345*#REF!),"")</f>
        <v/>
      </c>
      <c r="Y1345" s="62" t="str">
        <f>IF(E1345&lt;&gt;"",IF(Q1345&lt;&gt;"",IFERROR((((X1345*(1+(Inflacion))^((DAYS360($D$4,Q1345))/360)))/((1+VLOOKUP($D$4,[1]TES!$B$8:$D$3002,3,TRUE))^((DAYS360($D$4,Q1345))/360))),""),"Fecha probable de Fallo"),"")</f>
        <v/>
      </c>
    </row>
    <row r="1346" spans="4:25" x14ac:dyDescent="0.2">
      <c r="D1346" s="62"/>
      <c r="O1346" s="62"/>
      <c r="T1346" s="62" t="str">
        <f>IF(G1346&lt;&gt;"",PROPER(TEXT(G1346,"YYYY")&amp;TEXT(G1346,"MMMM")),"")</f>
        <v/>
      </c>
      <c r="U1346" s="62" t="str">
        <f>IFERROR((VLOOKUP(T1346,[1]IPC!$C$12:$I$834,4,FALSE)/10000),"")</f>
        <v/>
      </c>
      <c r="V1346" s="62" t="str">
        <f>IF(E1346&lt;&gt;"",VLOOKUP($U$7,[1]IPC!$C$12:$I$834,4,FALSE)/10000,"")</f>
        <v/>
      </c>
      <c r="W1346" s="62" t="str">
        <f>IFERROR((O1346*V1346/U1346),"")</f>
        <v/>
      </c>
      <c r="X1346" s="62" t="str">
        <f>IFERROR((W1346*#REF!),"")</f>
        <v/>
      </c>
      <c r="Y1346" s="62" t="str">
        <f>IF(E1346&lt;&gt;"",IF(Q1346&lt;&gt;"",IFERROR((((X1346*(1+(Inflacion))^((DAYS360($D$4,Q1346))/360)))/((1+VLOOKUP($D$4,[1]TES!$B$8:$D$3002,3,TRUE))^((DAYS360($D$4,Q1346))/360))),""),"Fecha probable de Fallo"),"")</f>
        <v/>
      </c>
    </row>
    <row r="1347" spans="4:25" x14ac:dyDescent="0.2">
      <c r="D1347" s="62"/>
      <c r="O1347" s="62"/>
      <c r="T1347" s="62" t="str">
        <f>IF(G1347&lt;&gt;"",PROPER(TEXT(G1347,"YYYY")&amp;TEXT(G1347,"MMMM")),"")</f>
        <v/>
      </c>
      <c r="U1347" s="62" t="str">
        <f>IFERROR((VLOOKUP(T1347,[1]IPC!$C$12:$I$834,4,FALSE)/10000),"")</f>
        <v/>
      </c>
      <c r="V1347" s="62" t="str">
        <f>IF(E1347&lt;&gt;"",VLOOKUP($U$7,[1]IPC!$C$12:$I$834,4,FALSE)/10000,"")</f>
        <v/>
      </c>
      <c r="W1347" s="62" t="str">
        <f>IFERROR((O1347*V1347/U1347),"")</f>
        <v/>
      </c>
      <c r="X1347" s="62" t="str">
        <f>IFERROR((W1347*#REF!),"")</f>
        <v/>
      </c>
      <c r="Y1347" s="62" t="str">
        <f>IF(E1347&lt;&gt;"",IF(Q1347&lt;&gt;"",IFERROR((((X1347*(1+(Inflacion))^((DAYS360($D$4,Q1347))/360)))/((1+VLOOKUP($D$4,[1]TES!$B$8:$D$3002,3,TRUE))^((DAYS360($D$4,Q1347))/360))),""),"Fecha probable de Fallo"),"")</f>
        <v/>
      </c>
    </row>
    <row r="1348" spans="4:25" x14ac:dyDescent="0.2">
      <c r="D1348" s="62"/>
      <c r="O1348" s="62"/>
      <c r="T1348" s="62" t="str">
        <f>IF(G1348&lt;&gt;"",PROPER(TEXT(G1348,"YYYY")&amp;TEXT(G1348,"MMMM")),"")</f>
        <v/>
      </c>
      <c r="U1348" s="62" t="str">
        <f>IFERROR((VLOOKUP(T1348,[1]IPC!$C$12:$I$834,4,FALSE)/10000),"")</f>
        <v/>
      </c>
      <c r="V1348" s="62" t="str">
        <f>IF(E1348&lt;&gt;"",VLOOKUP($U$7,[1]IPC!$C$12:$I$834,4,FALSE)/10000,"")</f>
        <v/>
      </c>
      <c r="W1348" s="62" t="str">
        <f>IFERROR((O1348*V1348/U1348),"")</f>
        <v/>
      </c>
      <c r="X1348" s="62" t="str">
        <f>IFERROR((W1348*#REF!),"")</f>
        <v/>
      </c>
      <c r="Y1348" s="62" t="str">
        <f>IF(E1348&lt;&gt;"",IF(Q1348&lt;&gt;"",IFERROR((((X1348*(1+(Inflacion))^((DAYS360($D$4,Q1348))/360)))/((1+VLOOKUP($D$4,[1]TES!$B$8:$D$3002,3,TRUE))^((DAYS360($D$4,Q1348))/360))),""),"Fecha probable de Fallo"),"")</f>
        <v/>
      </c>
    </row>
    <row r="1349" spans="4:25" x14ac:dyDescent="0.2">
      <c r="D1349" s="62"/>
      <c r="O1349" s="62"/>
      <c r="T1349" s="62" t="str">
        <f>IF(G1349&lt;&gt;"",PROPER(TEXT(G1349,"YYYY")&amp;TEXT(G1349,"MMMM")),"")</f>
        <v/>
      </c>
      <c r="U1349" s="62" t="str">
        <f>IFERROR((VLOOKUP(T1349,[1]IPC!$C$12:$I$834,4,FALSE)/10000),"")</f>
        <v/>
      </c>
      <c r="V1349" s="62" t="str">
        <f>IF(E1349&lt;&gt;"",VLOOKUP($U$7,[1]IPC!$C$12:$I$834,4,FALSE)/10000,"")</f>
        <v/>
      </c>
      <c r="W1349" s="62" t="str">
        <f>IFERROR((O1349*V1349/U1349),"")</f>
        <v/>
      </c>
      <c r="X1349" s="62" t="str">
        <f>IFERROR((W1349*#REF!),"")</f>
        <v/>
      </c>
      <c r="Y1349" s="62" t="str">
        <f>IF(E1349&lt;&gt;"",IF(Q1349&lt;&gt;"",IFERROR((((X1349*(1+(Inflacion))^((DAYS360($D$4,Q1349))/360)))/((1+VLOOKUP($D$4,[1]TES!$B$8:$D$3002,3,TRUE))^((DAYS360($D$4,Q1349))/360))),""),"Fecha probable de Fallo"),"")</f>
        <v/>
      </c>
    </row>
    <row r="1350" spans="4:25" x14ac:dyDescent="0.2">
      <c r="D1350" s="62"/>
      <c r="O1350" s="62"/>
      <c r="T1350" s="62" t="str">
        <f>IF(G1350&lt;&gt;"",PROPER(TEXT(G1350,"YYYY")&amp;TEXT(G1350,"MMMM")),"")</f>
        <v/>
      </c>
      <c r="U1350" s="62" t="str">
        <f>IFERROR((VLOOKUP(T1350,[1]IPC!$C$12:$I$834,4,FALSE)/10000),"")</f>
        <v/>
      </c>
      <c r="V1350" s="62" t="str">
        <f>IF(E1350&lt;&gt;"",VLOOKUP($U$7,[1]IPC!$C$12:$I$834,4,FALSE)/10000,"")</f>
        <v/>
      </c>
      <c r="W1350" s="62" t="str">
        <f>IFERROR((O1350*V1350/U1350),"")</f>
        <v/>
      </c>
      <c r="X1350" s="62" t="str">
        <f>IFERROR((W1350*#REF!),"")</f>
        <v/>
      </c>
      <c r="Y1350" s="62" t="str">
        <f>IF(E1350&lt;&gt;"",IF(Q1350&lt;&gt;"",IFERROR((((X1350*(1+(Inflacion))^((DAYS360($D$4,Q1350))/360)))/((1+VLOOKUP($D$4,[1]TES!$B$8:$D$3002,3,TRUE))^((DAYS360($D$4,Q1350))/360))),""),"Fecha probable de Fallo"),"")</f>
        <v/>
      </c>
    </row>
    <row r="1351" spans="4:25" x14ac:dyDescent="0.2">
      <c r="D1351" s="62"/>
      <c r="O1351" s="62"/>
      <c r="T1351" s="62" t="str">
        <f>IF(G1351&lt;&gt;"",PROPER(TEXT(G1351,"YYYY")&amp;TEXT(G1351,"MMMM")),"")</f>
        <v/>
      </c>
      <c r="U1351" s="62" t="str">
        <f>IFERROR((VLOOKUP(T1351,[1]IPC!$C$12:$I$834,4,FALSE)/10000),"")</f>
        <v/>
      </c>
      <c r="V1351" s="62" t="str">
        <f>IF(E1351&lt;&gt;"",VLOOKUP($U$7,[1]IPC!$C$12:$I$834,4,FALSE)/10000,"")</f>
        <v/>
      </c>
      <c r="W1351" s="62" t="str">
        <f>IFERROR((O1351*V1351/U1351),"")</f>
        <v/>
      </c>
      <c r="X1351" s="62" t="str">
        <f>IFERROR((W1351*#REF!),"")</f>
        <v/>
      </c>
      <c r="Y1351" s="62" t="str">
        <f>IF(E1351&lt;&gt;"",IF(Q1351&lt;&gt;"",IFERROR((((X1351*(1+(Inflacion))^((DAYS360($D$4,Q1351))/360)))/((1+VLOOKUP($D$4,[1]TES!$B$8:$D$3002,3,TRUE))^((DAYS360($D$4,Q1351))/360))),""),"Fecha probable de Fallo"),"")</f>
        <v/>
      </c>
    </row>
    <row r="1352" spans="4:25" x14ac:dyDescent="0.2">
      <c r="D1352" s="62"/>
      <c r="O1352" s="62"/>
      <c r="T1352" s="62" t="str">
        <f>IF(G1352&lt;&gt;"",PROPER(TEXT(G1352,"YYYY")&amp;TEXT(G1352,"MMMM")),"")</f>
        <v/>
      </c>
      <c r="U1352" s="62" t="str">
        <f>IFERROR((VLOOKUP(T1352,[1]IPC!$C$12:$I$834,4,FALSE)/10000),"")</f>
        <v/>
      </c>
      <c r="V1352" s="62" t="str">
        <f>IF(E1352&lt;&gt;"",VLOOKUP($U$7,[1]IPC!$C$12:$I$834,4,FALSE)/10000,"")</f>
        <v/>
      </c>
      <c r="W1352" s="62" t="str">
        <f>IFERROR((O1352*V1352/U1352),"")</f>
        <v/>
      </c>
      <c r="X1352" s="62" t="str">
        <f>IFERROR((W1352*#REF!),"")</f>
        <v/>
      </c>
      <c r="Y1352" s="62" t="str">
        <f>IF(E1352&lt;&gt;"",IF(Q1352&lt;&gt;"",IFERROR((((X1352*(1+(Inflacion))^((DAYS360($D$4,Q1352))/360)))/((1+VLOOKUP($D$4,[1]TES!$B$8:$D$3002,3,TRUE))^((DAYS360($D$4,Q1352))/360))),""),"Fecha probable de Fallo"),"")</f>
        <v/>
      </c>
    </row>
    <row r="1353" spans="4:25" x14ac:dyDescent="0.2">
      <c r="D1353" s="62"/>
      <c r="O1353" s="62"/>
      <c r="T1353" s="62" t="str">
        <f>IF(G1353&lt;&gt;"",PROPER(TEXT(G1353,"YYYY")&amp;TEXT(G1353,"MMMM")),"")</f>
        <v/>
      </c>
      <c r="U1353" s="62" t="str">
        <f>IFERROR((VLOOKUP(T1353,[1]IPC!$C$12:$I$834,4,FALSE)/10000),"")</f>
        <v/>
      </c>
      <c r="V1353" s="62" t="str">
        <f>IF(E1353&lt;&gt;"",VLOOKUP($U$7,[1]IPC!$C$12:$I$834,4,FALSE)/10000,"")</f>
        <v/>
      </c>
      <c r="W1353" s="62" t="str">
        <f>IFERROR((O1353*V1353/U1353),"")</f>
        <v/>
      </c>
      <c r="X1353" s="62" t="str">
        <f>IFERROR((W1353*#REF!),"")</f>
        <v/>
      </c>
      <c r="Y1353" s="62" t="str">
        <f>IF(E1353&lt;&gt;"",IF(Q1353&lt;&gt;"",IFERROR((((X1353*(1+(Inflacion))^((DAYS360($D$4,Q1353))/360)))/((1+VLOOKUP($D$4,[1]TES!$B$8:$D$3002,3,TRUE))^((DAYS360($D$4,Q1353))/360))),""),"Fecha probable de Fallo"),"")</f>
        <v/>
      </c>
    </row>
    <row r="1354" spans="4:25" x14ac:dyDescent="0.2">
      <c r="D1354" s="62"/>
      <c r="O1354" s="62"/>
      <c r="T1354" s="62" t="str">
        <f>IF(G1354&lt;&gt;"",PROPER(TEXT(G1354,"YYYY")&amp;TEXT(G1354,"MMMM")),"")</f>
        <v/>
      </c>
      <c r="U1354" s="62" t="str">
        <f>IFERROR((VLOOKUP(T1354,[1]IPC!$C$12:$I$834,4,FALSE)/10000),"")</f>
        <v/>
      </c>
      <c r="V1354" s="62" t="str">
        <f>IF(E1354&lt;&gt;"",VLOOKUP($U$7,[1]IPC!$C$12:$I$834,4,FALSE)/10000,"")</f>
        <v/>
      </c>
      <c r="W1354" s="62" t="str">
        <f>IFERROR((O1354*V1354/U1354),"")</f>
        <v/>
      </c>
      <c r="X1354" s="62" t="str">
        <f>IFERROR((W1354*#REF!),"")</f>
        <v/>
      </c>
      <c r="Y1354" s="62" t="str">
        <f>IF(E1354&lt;&gt;"",IF(Q1354&lt;&gt;"",IFERROR((((X1354*(1+(Inflacion))^((DAYS360($D$4,Q1354))/360)))/((1+VLOOKUP($D$4,[1]TES!$B$8:$D$3002,3,TRUE))^((DAYS360($D$4,Q1354))/360))),""),"Fecha probable de Fallo"),"")</f>
        <v/>
      </c>
    </row>
    <row r="1355" spans="4:25" x14ac:dyDescent="0.2">
      <c r="D1355" s="62"/>
      <c r="O1355" s="62"/>
      <c r="T1355" s="62" t="str">
        <f>IF(G1355&lt;&gt;"",PROPER(TEXT(G1355,"YYYY")&amp;TEXT(G1355,"MMMM")),"")</f>
        <v/>
      </c>
      <c r="U1355" s="62" t="str">
        <f>IFERROR((VLOOKUP(T1355,[1]IPC!$C$12:$I$834,4,FALSE)/10000),"")</f>
        <v/>
      </c>
      <c r="V1355" s="62" t="str">
        <f>IF(E1355&lt;&gt;"",VLOOKUP($U$7,[1]IPC!$C$12:$I$834,4,FALSE)/10000,"")</f>
        <v/>
      </c>
      <c r="W1355" s="62" t="str">
        <f>IFERROR((O1355*V1355/U1355),"")</f>
        <v/>
      </c>
      <c r="X1355" s="62" t="str">
        <f>IFERROR((W1355*#REF!),"")</f>
        <v/>
      </c>
      <c r="Y1355" s="62" t="str">
        <f>IF(E1355&lt;&gt;"",IF(Q1355&lt;&gt;"",IFERROR((((X1355*(1+(Inflacion))^((DAYS360($D$4,Q1355))/360)))/((1+VLOOKUP($D$4,[1]TES!$B$8:$D$3002,3,TRUE))^((DAYS360($D$4,Q1355))/360))),""),"Fecha probable de Fallo"),"")</f>
        <v/>
      </c>
    </row>
    <row r="1356" spans="4:25" x14ac:dyDescent="0.2">
      <c r="D1356" s="62"/>
      <c r="O1356" s="62"/>
      <c r="T1356" s="62" t="str">
        <f>IF(G1356&lt;&gt;"",PROPER(TEXT(G1356,"YYYY")&amp;TEXT(G1356,"MMMM")),"")</f>
        <v/>
      </c>
      <c r="U1356" s="62" t="str">
        <f>IFERROR((VLOOKUP(T1356,[1]IPC!$C$12:$I$834,4,FALSE)/10000),"")</f>
        <v/>
      </c>
      <c r="V1356" s="62" t="str">
        <f>IF(E1356&lt;&gt;"",VLOOKUP($U$7,[1]IPC!$C$12:$I$834,4,FALSE)/10000,"")</f>
        <v/>
      </c>
      <c r="W1356" s="62" t="str">
        <f>IFERROR((O1356*V1356/U1356),"")</f>
        <v/>
      </c>
      <c r="X1356" s="62" t="str">
        <f>IFERROR((W1356*#REF!),"")</f>
        <v/>
      </c>
      <c r="Y1356" s="62" t="str">
        <f>IF(E1356&lt;&gt;"",IF(Q1356&lt;&gt;"",IFERROR((((X1356*(1+(Inflacion))^((DAYS360($D$4,Q1356))/360)))/((1+VLOOKUP($D$4,[1]TES!$B$8:$D$3002,3,TRUE))^((DAYS360($D$4,Q1356))/360))),""),"Fecha probable de Fallo"),"")</f>
        <v/>
      </c>
    </row>
    <row r="1357" spans="4:25" x14ac:dyDescent="0.2">
      <c r="D1357" s="62"/>
      <c r="O1357" s="62"/>
      <c r="T1357" s="62" t="str">
        <f>IF(G1357&lt;&gt;"",PROPER(TEXT(G1357,"YYYY")&amp;TEXT(G1357,"MMMM")),"")</f>
        <v/>
      </c>
      <c r="U1357" s="62" t="str">
        <f>IFERROR((VLOOKUP(T1357,[1]IPC!$C$12:$I$834,4,FALSE)/10000),"")</f>
        <v/>
      </c>
      <c r="V1357" s="62" t="str">
        <f>IF(E1357&lt;&gt;"",VLOOKUP($U$7,[1]IPC!$C$12:$I$834,4,FALSE)/10000,"")</f>
        <v/>
      </c>
      <c r="W1357" s="62" t="str">
        <f>IFERROR((O1357*V1357/U1357),"")</f>
        <v/>
      </c>
      <c r="X1357" s="62" t="str">
        <f>IFERROR((W1357*#REF!),"")</f>
        <v/>
      </c>
      <c r="Y1357" s="62" t="str">
        <f>IF(E1357&lt;&gt;"",IF(Q1357&lt;&gt;"",IFERROR((((X1357*(1+(Inflacion))^((DAYS360($D$4,Q1357))/360)))/((1+VLOOKUP($D$4,[1]TES!$B$8:$D$3002,3,TRUE))^((DAYS360($D$4,Q1357))/360))),""),"Fecha probable de Fallo"),"")</f>
        <v/>
      </c>
    </row>
    <row r="1358" spans="4:25" x14ac:dyDescent="0.2">
      <c r="D1358" s="62"/>
      <c r="O1358" s="62"/>
      <c r="T1358" s="62" t="str">
        <f>IF(G1358&lt;&gt;"",PROPER(TEXT(G1358,"YYYY")&amp;TEXT(G1358,"MMMM")),"")</f>
        <v/>
      </c>
      <c r="U1358" s="62" t="str">
        <f>IFERROR((VLOOKUP(T1358,[1]IPC!$C$12:$I$834,4,FALSE)/10000),"")</f>
        <v/>
      </c>
      <c r="V1358" s="62" t="str">
        <f>IF(E1358&lt;&gt;"",VLOOKUP($U$7,[1]IPC!$C$12:$I$834,4,FALSE)/10000,"")</f>
        <v/>
      </c>
      <c r="W1358" s="62" t="str">
        <f>IFERROR((O1358*V1358/U1358),"")</f>
        <v/>
      </c>
      <c r="X1358" s="62" t="str">
        <f>IFERROR((W1358*#REF!),"")</f>
        <v/>
      </c>
      <c r="Y1358" s="62" t="str">
        <f>IF(E1358&lt;&gt;"",IF(Q1358&lt;&gt;"",IFERROR((((X1358*(1+(Inflacion))^((DAYS360($D$4,Q1358))/360)))/((1+VLOOKUP($D$4,[1]TES!$B$8:$D$3002,3,TRUE))^((DAYS360($D$4,Q1358))/360))),""),"Fecha probable de Fallo"),"")</f>
        <v/>
      </c>
    </row>
    <row r="1359" spans="4:25" x14ac:dyDescent="0.2">
      <c r="D1359" s="62"/>
      <c r="O1359" s="62"/>
      <c r="T1359" s="62" t="str">
        <f>IF(G1359&lt;&gt;"",PROPER(TEXT(G1359,"YYYY")&amp;TEXT(G1359,"MMMM")),"")</f>
        <v/>
      </c>
      <c r="U1359" s="62" t="str">
        <f>IFERROR((VLOOKUP(T1359,[1]IPC!$C$12:$I$834,4,FALSE)/10000),"")</f>
        <v/>
      </c>
      <c r="V1359" s="62" t="str">
        <f>IF(E1359&lt;&gt;"",VLOOKUP($U$7,[1]IPC!$C$12:$I$834,4,FALSE)/10000,"")</f>
        <v/>
      </c>
      <c r="W1359" s="62" t="str">
        <f>IFERROR((O1359*V1359/U1359),"")</f>
        <v/>
      </c>
      <c r="X1359" s="62" t="str">
        <f>IFERROR((W1359*#REF!),"")</f>
        <v/>
      </c>
      <c r="Y1359" s="62" t="str">
        <f>IF(E1359&lt;&gt;"",IF(Q1359&lt;&gt;"",IFERROR((((X1359*(1+(Inflacion))^((DAYS360($D$4,Q1359))/360)))/((1+VLOOKUP($D$4,[1]TES!$B$8:$D$3002,3,TRUE))^((DAYS360($D$4,Q1359))/360))),""),"Fecha probable de Fallo"),"")</f>
        <v/>
      </c>
    </row>
    <row r="1360" spans="4:25" x14ac:dyDescent="0.2">
      <c r="D1360" s="62"/>
      <c r="O1360" s="62"/>
      <c r="T1360" s="62" t="str">
        <f>IF(G1360&lt;&gt;"",PROPER(TEXT(G1360,"YYYY")&amp;TEXT(G1360,"MMMM")),"")</f>
        <v/>
      </c>
      <c r="U1360" s="62" t="str">
        <f>IFERROR((VLOOKUP(T1360,[1]IPC!$C$12:$I$834,4,FALSE)/10000),"")</f>
        <v/>
      </c>
      <c r="V1360" s="62" t="str">
        <f>IF(E1360&lt;&gt;"",VLOOKUP($U$7,[1]IPC!$C$12:$I$834,4,FALSE)/10000,"")</f>
        <v/>
      </c>
      <c r="W1360" s="62" t="str">
        <f>IFERROR((O1360*V1360/U1360),"")</f>
        <v/>
      </c>
      <c r="X1360" s="62" t="str">
        <f>IFERROR((W1360*#REF!),"")</f>
        <v/>
      </c>
      <c r="Y1360" s="62" t="str">
        <f>IF(E1360&lt;&gt;"",IF(Q1360&lt;&gt;"",IFERROR((((X1360*(1+(Inflacion))^((DAYS360($D$4,Q1360))/360)))/((1+VLOOKUP($D$4,[1]TES!$B$8:$D$3002,3,TRUE))^((DAYS360($D$4,Q1360))/360))),""),"Fecha probable de Fallo"),"")</f>
        <v/>
      </c>
    </row>
    <row r="1361" spans="4:25" x14ac:dyDescent="0.2">
      <c r="D1361" s="62"/>
      <c r="O1361" s="62"/>
      <c r="T1361" s="62" t="str">
        <f>IF(G1361&lt;&gt;"",PROPER(TEXT(G1361,"YYYY")&amp;TEXT(G1361,"MMMM")),"")</f>
        <v/>
      </c>
      <c r="U1361" s="62" t="str">
        <f>IFERROR((VLOOKUP(T1361,[1]IPC!$C$12:$I$834,4,FALSE)/10000),"")</f>
        <v/>
      </c>
      <c r="V1361" s="62" t="str">
        <f>IF(E1361&lt;&gt;"",VLOOKUP($U$7,[1]IPC!$C$12:$I$834,4,FALSE)/10000,"")</f>
        <v/>
      </c>
      <c r="W1361" s="62" t="str">
        <f>IFERROR((O1361*V1361/U1361),"")</f>
        <v/>
      </c>
      <c r="X1361" s="62" t="str">
        <f>IFERROR((W1361*#REF!),"")</f>
        <v/>
      </c>
      <c r="Y1361" s="62" t="str">
        <f>IF(E1361&lt;&gt;"",IF(Q1361&lt;&gt;"",IFERROR((((X1361*(1+(Inflacion))^((DAYS360($D$4,Q1361))/360)))/((1+VLOOKUP($D$4,[1]TES!$B$8:$D$3002,3,TRUE))^((DAYS360($D$4,Q1361))/360))),""),"Fecha probable de Fallo"),"")</f>
        <v/>
      </c>
    </row>
    <row r="1362" spans="4:25" x14ac:dyDescent="0.2">
      <c r="D1362" s="62"/>
      <c r="O1362" s="62"/>
      <c r="T1362" s="62" t="str">
        <f>IF(G1362&lt;&gt;"",PROPER(TEXT(G1362,"YYYY")&amp;TEXT(G1362,"MMMM")),"")</f>
        <v/>
      </c>
      <c r="U1362" s="62" t="str">
        <f>IFERROR((VLOOKUP(T1362,[1]IPC!$C$12:$I$834,4,FALSE)/10000),"")</f>
        <v/>
      </c>
      <c r="V1362" s="62" t="str">
        <f>IF(E1362&lt;&gt;"",VLOOKUP($U$7,[1]IPC!$C$12:$I$834,4,FALSE)/10000,"")</f>
        <v/>
      </c>
      <c r="W1362" s="62" t="str">
        <f>IFERROR((O1362*V1362/U1362),"")</f>
        <v/>
      </c>
      <c r="X1362" s="62" t="str">
        <f>IFERROR((W1362*#REF!),"")</f>
        <v/>
      </c>
      <c r="Y1362" s="62" t="str">
        <f>IF(E1362&lt;&gt;"",IF(Q1362&lt;&gt;"",IFERROR((((X1362*(1+(Inflacion))^((DAYS360($D$4,Q1362))/360)))/((1+VLOOKUP($D$4,[1]TES!$B$8:$D$3002,3,TRUE))^((DAYS360($D$4,Q1362))/360))),""),"Fecha probable de Fallo"),"")</f>
        <v/>
      </c>
    </row>
    <row r="1363" spans="4:25" x14ac:dyDescent="0.2">
      <c r="D1363" s="62"/>
      <c r="O1363" s="62"/>
      <c r="T1363" s="62" t="str">
        <f>IF(G1363&lt;&gt;"",PROPER(TEXT(G1363,"YYYY")&amp;TEXT(G1363,"MMMM")),"")</f>
        <v/>
      </c>
      <c r="U1363" s="62" t="str">
        <f>IFERROR((VLOOKUP(T1363,[1]IPC!$C$12:$I$834,4,FALSE)/10000),"")</f>
        <v/>
      </c>
      <c r="V1363" s="62" t="str">
        <f>IF(E1363&lt;&gt;"",VLOOKUP($U$7,[1]IPC!$C$12:$I$834,4,FALSE)/10000,"")</f>
        <v/>
      </c>
      <c r="W1363" s="62" t="str">
        <f>IFERROR((O1363*V1363/U1363),"")</f>
        <v/>
      </c>
      <c r="X1363" s="62" t="str">
        <f>IFERROR((W1363*#REF!),"")</f>
        <v/>
      </c>
      <c r="Y1363" s="62" t="str">
        <f>IF(E1363&lt;&gt;"",IF(Q1363&lt;&gt;"",IFERROR((((X1363*(1+(Inflacion))^((DAYS360($D$4,Q1363))/360)))/((1+VLOOKUP($D$4,[1]TES!$B$8:$D$3002,3,TRUE))^((DAYS360($D$4,Q1363))/360))),""),"Fecha probable de Fallo"),"")</f>
        <v/>
      </c>
    </row>
    <row r="1364" spans="4:25" x14ac:dyDescent="0.2">
      <c r="D1364" s="62"/>
      <c r="O1364" s="62"/>
      <c r="T1364" s="62" t="str">
        <f>IF(G1364&lt;&gt;"",PROPER(TEXT(G1364,"YYYY")&amp;TEXT(G1364,"MMMM")),"")</f>
        <v/>
      </c>
      <c r="U1364" s="62" t="str">
        <f>IFERROR((VLOOKUP(T1364,[1]IPC!$C$12:$I$834,4,FALSE)/10000),"")</f>
        <v/>
      </c>
      <c r="V1364" s="62" t="str">
        <f>IF(E1364&lt;&gt;"",VLOOKUP($U$7,[1]IPC!$C$12:$I$834,4,FALSE)/10000,"")</f>
        <v/>
      </c>
      <c r="W1364" s="62" t="str">
        <f>IFERROR((O1364*V1364/U1364),"")</f>
        <v/>
      </c>
      <c r="X1364" s="62" t="str">
        <f>IFERROR((W1364*#REF!),"")</f>
        <v/>
      </c>
      <c r="Y1364" s="62" t="str">
        <f>IF(E1364&lt;&gt;"",IF(Q1364&lt;&gt;"",IFERROR((((X1364*(1+(Inflacion))^((DAYS360($D$4,Q1364))/360)))/((1+VLOOKUP($D$4,[1]TES!$B$8:$D$3002,3,TRUE))^((DAYS360($D$4,Q1364))/360))),""),"Fecha probable de Fallo"),"")</f>
        <v/>
      </c>
    </row>
    <row r="1365" spans="4:25" x14ac:dyDescent="0.2">
      <c r="D1365" s="62"/>
      <c r="O1365" s="62"/>
      <c r="T1365" s="62" t="str">
        <f>IF(G1365&lt;&gt;"",PROPER(TEXT(G1365,"YYYY")&amp;TEXT(G1365,"MMMM")),"")</f>
        <v/>
      </c>
      <c r="U1365" s="62" t="str">
        <f>IFERROR((VLOOKUP(T1365,[1]IPC!$C$12:$I$834,4,FALSE)/10000),"")</f>
        <v/>
      </c>
      <c r="V1365" s="62" t="str">
        <f>IF(E1365&lt;&gt;"",VLOOKUP($U$7,[1]IPC!$C$12:$I$834,4,FALSE)/10000,"")</f>
        <v/>
      </c>
      <c r="W1365" s="62" t="str">
        <f>IFERROR((O1365*V1365/U1365),"")</f>
        <v/>
      </c>
      <c r="X1365" s="62" t="str">
        <f>IFERROR((W1365*#REF!),"")</f>
        <v/>
      </c>
      <c r="Y1365" s="62" t="str">
        <f>IF(E1365&lt;&gt;"",IF(Q1365&lt;&gt;"",IFERROR((((X1365*(1+(Inflacion))^((DAYS360($D$4,Q1365))/360)))/((1+VLOOKUP($D$4,[1]TES!$B$8:$D$3002,3,TRUE))^((DAYS360($D$4,Q1365))/360))),""),"Fecha probable de Fallo"),"")</f>
        <v/>
      </c>
    </row>
    <row r="1366" spans="4:25" x14ac:dyDescent="0.2">
      <c r="D1366" s="62"/>
      <c r="O1366" s="62"/>
      <c r="T1366" s="62" t="str">
        <f>IF(G1366&lt;&gt;"",PROPER(TEXT(G1366,"YYYY")&amp;TEXT(G1366,"MMMM")),"")</f>
        <v/>
      </c>
      <c r="U1366" s="62" t="str">
        <f>IFERROR((VLOOKUP(T1366,[1]IPC!$C$12:$I$834,4,FALSE)/10000),"")</f>
        <v/>
      </c>
      <c r="V1366" s="62" t="str">
        <f>IF(E1366&lt;&gt;"",VLOOKUP($U$7,[1]IPC!$C$12:$I$834,4,FALSE)/10000,"")</f>
        <v/>
      </c>
      <c r="W1366" s="62" t="str">
        <f>IFERROR((O1366*V1366/U1366),"")</f>
        <v/>
      </c>
      <c r="X1366" s="62" t="str">
        <f>IFERROR((W1366*#REF!),"")</f>
        <v/>
      </c>
      <c r="Y1366" s="62" t="str">
        <f>IF(E1366&lt;&gt;"",IF(Q1366&lt;&gt;"",IFERROR((((X1366*(1+(Inflacion))^((DAYS360($D$4,Q1366))/360)))/((1+VLOOKUP($D$4,[1]TES!$B$8:$D$3002,3,TRUE))^((DAYS360($D$4,Q1366))/360))),""),"Fecha probable de Fallo"),"")</f>
        <v/>
      </c>
    </row>
    <row r="1367" spans="4:25" x14ac:dyDescent="0.2">
      <c r="D1367" s="62"/>
      <c r="O1367" s="62"/>
      <c r="T1367" s="62" t="str">
        <f>IF(G1367&lt;&gt;"",PROPER(TEXT(G1367,"YYYY")&amp;TEXT(G1367,"MMMM")),"")</f>
        <v/>
      </c>
      <c r="U1367" s="62" t="str">
        <f>IFERROR((VLOOKUP(T1367,[1]IPC!$C$12:$I$834,4,FALSE)/10000),"")</f>
        <v/>
      </c>
      <c r="V1367" s="62" t="str">
        <f>IF(E1367&lt;&gt;"",VLOOKUP($U$7,[1]IPC!$C$12:$I$834,4,FALSE)/10000,"")</f>
        <v/>
      </c>
      <c r="W1367" s="62" t="str">
        <f>IFERROR((O1367*V1367/U1367),"")</f>
        <v/>
      </c>
      <c r="X1367" s="62" t="str">
        <f>IFERROR((W1367*#REF!),"")</f>
        <v/>
      </c>
      <c r="Y1367" s="62" t="str">
        <f>IF(E1367&lt;&gt;"",IF(Q1367&lt;&gt;"",IFERROR((((X1367*(1+(Inflacion))^((DAYS360($D$4,Q1367))/360)))/((1+VLOOKUP($D$4,[1]TES!$B$8:$D$3002,3,TRUE))^((DAYS360($D$4,Q1367))/360))),""),"Fecha probable de Fallo"),"")</f>
        <v/>
      </c>
    </row>
    <row r="1368" spans="4:25" x14ac:dyDescent="0.2">
      <c r="D1368" s="62"/>
      <c r="O1368" s="62"/>
      <c r="T1368" s="62" t="str">
        <f>IF(G1368&lt;&gt;"",PROPER(TEXT(G1368,"YYYY")&amp;TEXT(G1368,"MMMM")),"")</f>
        <v/>
      </c>
      <c r="U1368" s="62" t="str">
        <f>IFERROR((VLOOKUP(T1368,[1]IPC!$C$12:$I$834,4,FALSE)/10000),"")</f>
        <v/>
      </c>
      <c r="V1368" s="62" t="str">
        <f>IF(E1368&lt;&gt;"",VLOOKUP($U$7,[1]IPC!$C$12:$I$834,4,FALSE)/10000,"")</f>
        <v/>
      </c>
      <c r="W1368" s="62" t="str">
        <f>IFERROR((O1368*V1368/U1368),"")</f>
        <v/>
      </c>
      <c r="X1368" s="62" t="str">
        <f>IFERROR((W1368*#REF!),"")</f>
        <v/>
      </c>
      <c r="Y1368" s="62" t="str">
        <f>IF(E1368&lt;&gt;"",IF(Q1368&lt;&gt;"",IFERROR((((X1368*(1+(Inflacion))^((DAYS360($D$4,Q1368))/360)))/((1+VLOOKUP($D$4,[1]TES!$B$8:$D$3002,3,TRUE))^((DAYS360($D$4,Q1368))/360))),""),"Fecha probable de Fallo"),"")</f>
        <v/>
      </c>
    </row>
    <row r="1369" spans="4:25" x14ac:dyDescent="0.2">
      <c r="D1369" s="62"/>
      <c r="O1369" s="62"/>
      <c r="T1369" s="62" t="str">
        <f>IF(G1369&lt;&gt;"",PROPER(TEXT(G1369,"YYYY")&amp;TEXT(G1369,"MMMM")),"")</f>
        <v/>
      </c>
      <c r="U1369" s="62" t="str">
        <f>IFERROR((VLOOKUP(T1369,[1]IPC!$C$12:$I$834,4,FALSE)/10000),"")</f>
        <v/>
      </c>
      <c r="V1369" s="62" t="str">
        <f>IF(E1369&lt;&gt;"",VLOOKUP($U$7,[1]IPC!$C$12:$I$834,4,FALSE)/10000,"")</f>
        <v/>
      </c>
      <c r="W1369" s="62" t="str">
        <f>IFERROR((O1369*V1369/U1369),"")</f>
        <v/>
      </c>
      <c r="X1369" s="62" t="str">
        <f>IFERROR((W1369*#REF!),"")</f>
        <v/>
      </c>
      <c r="Y1369" s="62" t="str">
        <f>IF(E1369&lt;&gt;"",IF(Q1369&lt;&gt;"",IFERROR((((X1369*(1+(Inflacion))^((DAYS360($D$4,Q1369))/360)))/((1+VLOOKUP($D$4,[1]TES!$B$8:$D$3002,3,TRUE))^((DAYS360($D$4,Q1369))/360))),""),"Fecha probable de Fallo"),"")</f>
        <v/>
      </c>
    </row>
    <row r="1370" spans="4:25" x14ac:dyDescent="0.2">
      <c r="D1370" s="62"/>
      <c r="O1370" s="62"/>
      <c r="T1370" s="62" t="str">
        <f>IF(G1370&lt;&gt;"",PROPER(TEXT(G1370,"YYYY")&amp;TEXT(G1370,"MMMM")),"")</f>
        <v/>
      </c>
      <c r="U1370" s="62" t="str">
        <f>IFERROR((VLOOKUP(T1370,[1]IPC!$C$12:$I$834,4,FALSE)/10000),"")</f>
        <v/>
      </c>
      <c r="V1370" s="62" t="str">
        <f>IF(E1370&lt;&gt;"",VLOOKUP($U$7,[1]IPC!$C$12:$I$834,4,FALSE)/10000,"")</f>
        <v/>
      </c>
      <c r="W1370" s="62" t="str">
        <f>IFERROR((O1370*V1370/U1370),"")</f>
        <v/>
      </c>
      <c r="X1370" s="62" t="str">
        <f>IFERROR((W1370*#REF!),"")</f>
        <v/>
      </c>
      <c r="Y1370" s="62" t="str">
        <f>IF(E1370&lt;&gt;"",IF(Q1370&lt;&gt;"",IFERROR((((X1370*(1+(Inflacion))^((DAYS360($D$4,Q1370))/360)))/((1+VLOOKUP($D$4,[1]TES!$B$8:$D$3002,3,TRUE))^((DAYS360($D$4,Q1370))/360))),""),"Fecha probable de Fallo"),"")</f>
        <v/>
      </c>
    </row>
    <row r="1371" spans="4:25" x14ac:dyDescent="0.2">
      <c r="D1371" s="62"/>
      <c r="O1371" s="62"/>
      <c r="T1371" s="62" t="str">
        <f>IF(G1371&lt;&gt;"",PROPER(TEXT(G1371,"YYYY")&amp;TEXT(G1371,"MMMM")),"")</f>
        <v/>
      </c>
      <c r="U1371" s="62" t="str">
        <f>IFERROR((VLOOKUP(T1371,[1]IPC!$C$12:$I$834,4,FALSE)/10000),"")</f>
        <v/>
      </c>
      <c r="V1371" s="62" t="str">
        <f>IF(E1371&lt;&gt;"",VLOOKUP($U$7,[1]IPC!$C$12:$I$834,4,FALSE)/10000,"")</f>
        <v/>
      </c>
      <c r="W1371" s="62" t="str">
        <f>IFERROR((O1371*V1371/U1371),"")</f>
        <v/>
      </c>
      <c r="X1371" s="62" t="str">
        <f>IFERROR((W1371*#REF!),"")</f>
        <v/>
      </c>
      <c r="Y1371" s="62" t="str">
        <f>IF(E1371&lt;&gt;"",IF(Q1371&lt;&gt;"",IFERROR((((X1371*(1+(Inflacion))^((DAYS360($D$4,Q1371))/360)))/((1+VLOOKUP($D$4,[1]TES!$B$8:$D$3002,3,TRUE))^((DAYS360($D$4,Q1371))/360))),""),"Fecha probable de Fallo"),"")</f>
        <v/>
      </c>
    </row>
    <row r="1372" spans="4:25" x14ac:dyDescent="0.2">
      <c r="D1372" s="62"/>
      <c r="O1372" s="62"/>
      <c r="T1372" s="62" t="str">
        <f>IF(G1372&lt;&gt;"",PROPER(TEXT(G1372,"YYYY")&amp;TEXT(G1372,"MMMM")),"")</f>
        <v/>
      </c>
      <c r="U1372" s="62" t="str">
        <f>IFERROR((VLOOKUP(T1372,[1]IPC!$C$12:$I$834,4,FALSE)/10000),"")</f>
        <v/>
      </c>
      <c r="V1372" s="62" t="str">
        <f>IF(E1372&lt;&gt;"",VLOOKUP($U$7,[1]IPC!$C$12:$I$834,4,FALSE)/10000,"")</f>
        <v/>
      </c>
      <c r="W1372" s="62" t="str">
        <f>IFERROR((O1372*V1372/U1372),"")</f>
        <v/>
      </c>
      <c r="X1372" s="62" t="str">
        <f>IFERROR((W1372*#REF!),"")</f>
        <v/>
      </c>
      <c r="Y1372" s="62" t="str">
        <f>IF(E1372&lt;&gt;"",IF(Q1372&lt;&gt;"",IFERROR((((X1372*(1+(Inflacion))^((DAYS360($D$4,Q1372))/360)))/((1+VLOOKUP($D$4,[1]TES!$B$8:$D$3002,3,TRUE))^((DAYS360($D$4,Q1372))/360))),""),"Fecha probable de Fallo"),"")</f>
        <v/>
      </c>
    </row>
    <row r="1373" spans="4:25" x14ac:dyDescent="0.2">
      <c r="D1373" s="62"/>
      <c r="O1373" s="62"/>
      <c r="T1373" s="62" t="str">
        <f>IF(G1373&lt;&gt;"",PROPER(TEXT(G1373,"YYYY")&amp;TEXT(G1373,"MMMM")),"")</f>
        <v/>
      </c>
      <c r="U1373" s="62" t="str">
        <f>IFERROR((VLOOKUP(T1373,[1]IPC!$C$12:$I$834,4,FALSE)/10000),"")</f>
        <v/>
      </c>
      <c r="V1373" s="62" t="str">
        <f>IF(E1373&lt;&gt;"",VLOOKUP($U$7,[1]IPC!$C$12:$I$834,4,FALSE)/10000,"")</f>
        <v/>
      </c>
      <c r="W1373" s="62" t="str">
        <f>IFERROR((O1373*V1373/U1373),"")</f>
        <v/>
      </c>
      <c r="X1373" s="62" t="str">
        <f>IFERROR((W1373*#REF!),"")</f>
        <v/>
      </c>
      <c r="Y1373" s="62" t="str">
        <f>IF(E1373&lt;&gt;"",IF(Q1373&lt;&gt;"",IFERROR((((X1373*(1+(Inflacion))^((DAYS360($D$4,Q1373))/360)))/((1+VLOOKUP($D$4,[1]TES!$B$8:$D$3002,3,TRUE))^((DAYS360($D$4,Q1373))/360))),""),"Fecha probable de Fallo"),"")</f>
        <v/>
      </c>
    </row>
    <row r="1374" spans="4:25" x14ac:dyDescent="0.2">
      <c r="D1374" s="62"/>
      <c r="O1374" s="62"/>
      <c r="T1374" s="62" t="str">
        <f>IF(G1374&lt;&gt;"",PROPER(TEXT(G1374,"YYYY")&amp;TEXT(G1374,"MMMM")),"")</f>
        <v/>
      </c>
      <c r="U1374" s="62" t="str">
        <f>IFERROR((VLOOKUP(T1374,[1]IPC!$C$12:$I$834,4,FALSE)/10000),"")</f>
        <v/>
      </c>
      <c r="V1374" s="62" t="str">
        <f>IF(E1374&lt;&gt;"",VLOOKUP($U$7,[1]IPC!$C$12:$I$834,4,FALSE)/10000,"")</f>
        <v/>
      </c>
      <c r="W1374" s="62" t="str">
        <f>IFERROR((O1374*V1374/U1374),"")</f>
        <v/>
      </c>
      <c r="X1374" s="62" t="str">
        <f>IFERROR((W1374*#REF!),"")</f>
        <v/>
      </c>
      <c r="Y1374" s="62" t="str">
        <f>IF(E1374&lt;&gt;"",IF(Q1374&lt;&gt;"",IFERROR((((X1374*(1+(Inflacion))^((DAYS360($D$4,Q1374))/360)))/((1+VLOOKUP($D$4,[1]TES!$B$8:$D$3002,3,TRUE))^((DAYS360($D$4,Q1374))/360))),""),"Fecha probable de Fallo"),"")</f>
        <v/>
      </c>
    </row>
    <row r="1375" spans="4:25" x14ac:dyDescent="0.2">
      <c r="D1375" s="62"/>
      <c r="O1375" s="62"/>
      <c r="T1375" s="62" t="str">
        <f>IF(G1375&lt;&gt;"",PROPER(TEXT(G1375,"YYYY")&amp;TEXT(G1375,"MMMM")),"")</f>
        <v/>
      </c>
      <c r="U1375" s="62" t="str">
        <f>IFERROR((VLOOKUP(T1375,[1]IPC!$C$12:$I$834,4,FALSE)/10000),"")</f>
        <v/>
      </c>
      <c r="V1375" s="62" t="str">
        <f>IF(E1375&lt;&gt;"",VLOOKUP($U$7,[1]IPC!$C$12:$I$834,4,FALSE)/10000,"")</f>
        <v/>
      </c>
      <c r="W1375" s="62" t="str">
        <f>IFERROR((O1375*V1375/U1375),"")</f>
        <v/>
      </c>
      <c r="X1375" s="62" t="str">
        <f>IFERROR((W1375*#REF!),"")</f>
        <v/>
      </c>
      <c r="Y1375" s="62" t="str">
        <f>IF(E1375&lt;&gt;"",IF(Q1375&lt;&gt;"",IFERROR((((X1375*(1+(Inflacion))^((DAYS360($D$4,Q1375))/360)))/((1+VLOOKUP($D$4,[1]TES!$B$8:$D$3002,3,TRUE))^((DAYS360($D$4,Q1375))/360))),""),"Fecha probable de Fallo"),"")</f>
        <v/>
      </c>
    </row>
    <row r="1376" spans="4:25" x14ac:dyDescent="0.2">
      <c r="D1376" s="62"/>
      <c r="O1376" s="62"/>
      <c r="T1376" s="62" t="str">
        <f>IF(G1376&lt;&gt;"",PROPER(TEXT(G1376,"YYYY")&amp;TEXT(G1376,"MMMM")),"")</f>
        <v/>
      </c>
      <c r="U1376" s="62" t="str">
        <f>IFERROR((VLOOKUP(T1376,[1]IPC!$C$12:$I$834,4,FALSE)/10000),"")</f>
        <v/>
      </c>
      <c r="V1376" s="62" t="str">
        <f>IF(E1376&lt;&gt;"",VLOOKUP($U$7,[1]IPC!$C$12:$I$834,4,FALSE)/10000,"")</f>
        <v/>
      </c>
      <c r="W1376" s="62" t="str">
        <f>IFERROR((O1376*V1376/U1376),"")</f>
        <v/>
      </c>
      <c r="X1376" s="62" t="str">
        <f>IFERROR((W1376*#REF!),"")</f>
        <v/>
      </c>
      <c r="Y1376" s="62" t="str">
        <f>IF(E1376&lt;&gt;"",IF(Q1376&lt;&gt;"",IFERROR((((X1376*(1+(Inflacion))^((DAYS360($D$4,Q1376))/360)))/((1+VLOOKUP($D$4,[1]TES!$B$8:$D$3002,3,TRUE))^((DAYS360($D$4,Q1376))/360))),""),"Fecha probable de Fallo"),"")</f>
        <v/>
      </c>
    </row>
    <row r="1377" spans="4:25" x14ac:dyDescent="0.2">
      <c r="D1377" s="62"/>
      <c r="O1377" s="62"/>
      <c r="T1377" s="62" t="str">
        <f>IF(G1377&lt;&gt;"",PROPER(TEXT(G1377,"YYYY")&amp;TEXT(G1377,"MMMM")),"")</f>
        <v/>
      </c>
      <c r="U1377" s="62" t="str">
        <f>IFERROR((VLOOKUP(T1377,[1]IPC!$C$12:$I$834,4,FALSE)/10000),"")</f>
        <v/>
      </c>
      <c r="V1377" s="62" t="str">
        <f>IF(E1377&lt;&gt;"",VLOOKUP($U$7,[1]IPC!$C$12:$I$834,4,FALSE)/10000,"")</f>
        <v/>
      </c>
      <c r="W1377" s="62" t="str">
        <f>IFERROR((O1377*V1377/U1377),"")</f>
        <v/>
      </c>
      <c r="X1377" s="62" t="str">
        <f>IFERROR((W1377*#REF!),"")</f>
        <v/>
      </c>
      <c r="Y1377" s="62" t="str">
        <f>IF(E1377&lt;&gt;"",IF(Q1377&lt;&gt;"",IFERROR((((X1377*(1+(Inflacion))^((DAYS360($D$4,Q1377))/360)))/((1+VLOOKUP($D$4,[1]TES!$B$8:$D$3002,3,TRUE))^((DAYS360($D$4,Q1377))/360))),""),"Fecha probable de Fallo"),"")</f>
        <v/>
      </c>
    </row>
    <row r="1378" spans="4:25" x14ac:dyDescent="0.2">
      <c r="D1378" s="62"/>
      <c r="O1378" s="62"/>
      <c r="T1378" s="62" t="str">
        <f>IF(G1378&lt;&gt;"",PROPER(TEXT(G1378,"YYYY")&amp;TEXT(G1378,"MMMM")),"")</f>
        <v/>
      </c>
      <c r="U1378" s="62" t="str">
        <f>IFERROR((VLOOKUP(T1378,[1]IPC!$C$12:$I$834,4,FALSE)/10000),"")</f>
        <v/>
      </c>
      <c r="V1378" s="62" t="str">
        <f>IF(E1378&lt;&gt;"",VLOOKUP($U$7,[1]IPC!$C$12:$I$834,4,FALSE)/10000,"")</f>
        <v/>
      </c>
      <c r="W1378" s="62" t="str">
        <f>IFERROR((O1378*V1378/U1378),"")</f>
        <v/>
      </c>
      <c r="X1378" s="62" t="str">
        <f>IFERROR((W1378*#REF!),"")</f>
        <v/>
      </c>
      <c r="Y1378" s="62" t="str">
        <f>IF(E1378&lt;&gt;"",IF(Q1378&lt;&gt;"",IFERROR((((X1378*(1+(Inflacion))^((DAYS360($D$4,Q1378))/360)))/((1+VLOOKUP($D$4,[1]TES!$B$8:$D$3002,3,TRUE))^((DAYS360($D$4,Q1378))/360))),""),"Fecha probable de Fallo"),"")</f>
        <v/>
      </c>
    </row>
    <row r="1379" spans="4:25" x14ac:dyDescent="0.2">
      <c r="D1379" s="62"/>
      <c r="O1379" s="62"/>
      <c r="T1379" s="62" t="str">
        <f>IF(G1379&lt;&gt;"",PROPER(TEXT(G1379,"YYYY")&amp;TEXT(G1379,"MMMM")),"")</f>
        <v/>
      </c>
      <c r="U1379" s="62" t="str">
        <f>IFERROR((VLOOKUP(T1379,[1]IPC!$C$12:$I$834,4,FALSE)/10000),"")</f>
        <v/>
      </c>
      <c r="V1379" s="62" t="str">
        <f>IF(E1379&lt;&gt;"",VLOOKUP($U$7,[1]IPC!$C$12:$I$834,4,FALSE)/10000,"")</f>
        <v/>
      </c>
      <c r="W1379" s="62" t="str">
        <f>IFERROR((O1379*V1379/U1379),"")</f>
        <v/>
      </c>
      <c r="X1379" s="62" t="str">
        <f>IFERROR((W1379*#REF!),"")</f>
        <v/>
      </c>
      <c r="Y1379" s="62" t="str">
        <f>IF(E1379&lt;&gt;"",IF(Q1379&lt;&gt;"",IFERROR((((X1379*(1+(Inflacion))^((DAYS360($D$4,Q1379))/360)))/((1+VLOOKUP($D$4,[1]TES!$B$8:$D$3002,3,TRUE))^((DAYS360($D$4,Q1379))/360))),""),"Fecha probable de Fallo"),"")</f>
        <v/>
      </c>
    </row>
    <row r="1380" spans="4:25" x14ac:dyDescent="0.2">
      <c r="D1380" s="62"/>
      <c r="O1380" s="62"/>
      <c r="T1380" s="62" t="str">
        <f>IF(G1380&lt;&gt;"",PROPER(TEXT(G1380,"YYYY")&amp;TEXT(G1380,"MMMM")),"")</f>
        <v/>
      </c>
      <c r="U1380" s="62" t="str">
        <f>IFERROR((VLOOKUP(T1380,[1]IPC!$C$12:$I$834,4,FALSE)/10000),"")</f>
        <v/>
      </c>
      <c r="V1380" s="62" t="str">
        <f>IF(E1380&lt;&gt;"",VLOOKUP($U$7,[1]IPC!$C$12:$I$834,4,FALSE)/10000,"")</f>
        <v/>
      </c>
      <c r="W1380" s="62" t="str">
        <f>IFERROR((O1380*V1380/U1380),"")</f>
        <v/>
      </c>
      <c r="X1380" s="62" t="str">
        <f>IFERROR((W1380*#REF!),"")</f>
        <v/>
      </c>
      <c r="Y1380" s="62" t="str">
        <f>IF(E1380&lt;&gt;"",IF(Q1380&lt;&gt;"",IFERROR((((X1380*(1+(Inflacion))^((DAYS360($D$4,Q1380))/360)))/((1+VLOOKUP($D$4,[1]TES!$B$8:$D$3002,3,TRUE))^((DAYS360($D$4,Q1380))/360))),""),"Fecha probable de Fallo"),"")</f>
        <v/>
      </c>
    </row>
    <row r="1381" spans="4:25" x14ac:dyDescent="0.2">
      <c r="D1381" s="62"/>
      <c r="O1381" s="62"/>
      <c r="T1381" s="62" t="str">
        <f>IF(G1381&lt;&gt;"",PROPER(TEXT(G1381,"YYYY")&amp;TEXT(G1381,"MMMM")),"")</f>
        <v/>
      </c>
      <c r="U1381" s="62" t="str">
        <f>IFERROR((VLOOKUP(T1381,[1]IPC!$C$12:$I$834,4,FALSE)/10000),"")</f>
        <v/>
      </c>
      <c r="V1381" s="62" t="str">
        <f>IF(E1381&lt;&gt;"",VLOOKUP($U$7,[1]IPC!$C$12:$I$834,4,FALSE)/10000,"")</f>
        <v/>
      </c>
      <c r="W1381" s="62" t="str">
        <f>IFERROR((O1381*V1381/U1381),"")</f>
        <v/>
      </c>
      <c r="X1381" s="62" t="str">
        <f>IFERROR((W1381*#REF!),"")</f>
        <v/>
      </c>
      <c r="Y1381" s="62" t="str">
        <f>IF(E1381&lt;&gt;"",IF(Q1381&lt;&gt;"",IFERROR((((X1381*(1+(Inflacion))^((DAYS360($D$4,Q1381))/360)))/((1+VLOOKUP($D$4,[1]TES!$B$8:$D$3002,3,TRUE))^((DAYS360($D$4,Q1381))/360))),""),"Fecha probable de Fallo"),"")</f>
        <v/>
      </c>
    </row>
    <row r="1382" spans="4:25" x14ac:dyDescent="0.2">
      <c r="D1382" s="62"/>
      <c r="O1382" s="62"/>
      <c r="T1382" s="62" t="str">
        <f>IF(G1382&lt;&gt;"",PROPER(TEXT(G1382,"YYYY")&amp;TEXT(G1382,"MMMM")),"")</f>
        <v/>
      </c>
      <c r="U1382" s="62" t="str">
        <f>IFERROR((VLOOKUP(T1382,[1]IPC!$C$12:$I$834,4,FALSE)/10000),"")</f>
        <v/>
      </c>
      <c r="V1382" s="62" t="str">
        <f>IF(E1382&lt;&gt;"",VLOOKUP($U$7,[1]IPC!$C$12:$I$834,4,FALSE)/10000,"")</f>
        <v/>
      </c>
      <c r="W1382" s="62" t="str">
        <f>IFERROR((O1382*V1382/U1382),"")</f>
        <v/>
      </c>
      <c r="X1382" s="62" t="str">
        <f>IFERROR((W1382*#REF!),"")</f>
        <v/>
      </c>
      <c r="Y1382" s="62" t="str">
        <f>IF(E1382&lt;&gt;"",IF(Q1382&lt;&gt;"",IFERROR((((X1382*(1+(Inflacion))^((DAYS360($D$4,Q1382))/360)))/((1+VLOOKUP($D$4,[1]TES!$B$8:$D$3002,3,TRUE))^((DAYS360($D$4,Q1382))/360))),""),"Fecha probable de Fallo"),"")</f>
        <v/>
      </c>
    </row>
    <row r="1383" spans="4:25" x14ac:dyDescent="0.2">
      <c r="D1383" s="62"/>
      <c r="O1383" s="62"/>
      <c r="T1383" s="62" t="str">
        <f>IF(G1383&lt;&gt;"",PROPER(TEXT(G1383,"YYYY")&amp;TEXT(G1383,"MMMM")),"")</f>
        <v/>
      </c>
      <c r="U1383" s="62" t="str">
        <f>IFERROR((VLOOKUP(T1383,[1]IPC!$C$12:$I$834,4,FALSE)/10000),"")</f>
        <v/>
      </c>
      <c r="V1383" s="62" t="str">
        <f>IF(E1383&lt;&gt;"",VLOOKUP($U$7,[1]IPC!$C$12:$I$834,4,FALSE)/10000,"")</f>
        <v/>
      </c>
      <c r="W1383" s="62" t="str">
        <f>IFERROR((O1383*V1383/U1383),"")</f>
        <v/>
      </c>
      <c r="X1383" s="62" t="str">
        <f>IFERROR((W1383*#REF!),"")</f>
        <v/>
      </c>
      <c r="Y1383" s="62" t="str">
        <f>IF(E1383&lt;&gt;"",IF(Q1383&lt;&gt;"",IFERROR((((X1383*(1+(Inflacion))^((DAYS360($D$4,Q1383))/360)))/((1+VLOOKUP($D$4,[1]TES!$B$8:$D$3002,3,TRUE))^((DAYS360($D$4,Q1383))/360))),""),"Fecha probable de Fallo"),"")</f>
        <v/>
      </c>
    </row>
    <row r="1384" spans="4:25" x14ac:dyDescent="0.2">
      <c r="D1384" s="62"/>
      <c r="O1384" s="62"/>
      <c r="T1384" s="62" t="str">
        <f>IF(G1384&lt;&gt;"",PROPER(TEXT(G1384,"YYYY")&amp;TEXT(G1384,"MMMM")),"")</f>
        <v/>
      </c>
      <c r="U1384" s="62" t="str">
        <f>IFERROR((VLOOKUP(T1384,[1]IPC!$C$12:$I$834,4,FALSE)/10000),"")</f>
        <v/>
      </c>
      <c r="V1384" s="62" t="str">
        <f>IF(E1384&lt;&gt;"",VLOOKUP($U$7,[1]IPC!$C$12:$I$834,4,FALSE)/10000,"")</f>
        <v/>
      </c>
      <c r="W1384" s="62" t="str">
        <f>IFERROR((O1384*V1384/U1384),"")</f>
        <v/>
      </c>
      <c r="X1384" s="62" t="str">
        <f>IFERROR((W1384*#REF!),"")</f>
        <v/>
      </c>
      <c r="Y1384" s="62" t="str">
        <f>IF(E1384&lt;&gt;"",IF(Q1384&lt;&gt;"",IFERROR((((X1384*(1+(Inflacion))^((DAYS360($D$4,Q1384))/360)))/((1+VLOOKUP($D$4,[1]TES!$B$8:$D$3002,3,TRUE))^((DAYS360($D$4,Q1384))/360))),""),"Fecha probable de Fallo"),"")</f>
        <v/>
      </c>
    </row>
    <row r="1385" spans="4:25" x14ac:dyDescent="0.2">
      <c r="D1385" s="62"/>
      <c r="O1385" s="62"/>
      <c r="T1385" s="62" t="str">
        <f>IF(G1385&lt;&gt;"",PROPER(TEXT(G1385,"YYYY")&amp;TEXT(G1385,"MMMM")),"")</f>
        <v/>
      </c>
      <c r="U1385" s="62" t="str">
        <f>IFERROR((VLOOKUP(T1385,[1]IPC!$C$12:$I$834,4,FALSE)/10000),"")</f>
        <v/>
      </c>
      <c r="V1385" s="62" t="str">
        <f>IF(E1385&lt;&gt;"",VLOOKUP($U$7,[1]IPC!$C$12:$I$834,4,FALSE)/10000,"")</f>
        <v/>
      </c>
      <c r="W1385" s="62" t="str">
        <f>IFERROR((O1385*V1385/U1385),"")</f>
        <v/>
      </c>
      <c r="X1385" s="62" t="str">
        <f>IFERROR((W1385*#REF!),"")</f>
        <v/>
      </c>
      <c r="Y1385" s="62" t="str">
        <f>IF(E1385&lt;&gt;"",IF(Q1385&lt;&gt;"",IFERROR((((X1385*(1+(Inflacion))^((DAYS360($D$4,Q1385))/360)))/((1+VLOOKUP($D$4,[1]TES!$B$8:$D$3002,3,TRUE))^((DAYS360($D$4,Q1385))/360))),""),"Fecha probable de Fallo"),"")</f>
        <v/>
      </c>
    </row>
    <row r="1386" spans="4:25" x14ac:dyDescent="0.2">
      <c r="D1386" s="62"/>
      <c r="O1386" s="62"/>
      <c r="T1386" s="62" t="str">
        <f>IF(G1386&lt;&gt;"",PROPER(TEXT(G1386,"YYYY")&amp;TEXT(G1386,"MMMM")),"")</f>
        <v/>
      </c>
      <c r="U1386" s="62" t="str">
        <f>IFERROR((VLOOKUP(T1386,[1]IPC!$C$12:$I$834,4,FALSE)/10000),"")</f>
        <v/>
      </c>
      <c r="V1386" s="62" t="str">
        <f>IF(E1386&lt;&gt;"",VLOOKUP($U$7,[1]IPC!$C$12:$I$834,4,FALSE)/10000,"")</f>
        <v/>
      </c>
      <c r="W1386" s="62" t="str">
        <f>IFERROR((O1386*V1386/U1386),"")</f>
        <v/>
      </c>
      <c r="X1386" s="62" t="str">
        <f>IFERROR((W1386*#REF!),"")</f>
        <v/>
      </c>
      <c r="Y1386" s="62" t="str">
        <f>IF(E1386&lt;&gt;"",IF(Q1386&lt;&gt;"",IFERROR((((X1386*(1+(Inflacion))^((DAYS360($D$4,Q1386))/360)))/((1+VLOOKUP($D$4,[1]TES!$B$8:$D$3002,3,TRUE))^((DAYS360($D$4,Q1386))/360))),""),"Fecha probable de Fallo"),"")</f>
        <v/>
      </c>
    </row>
    <row r="1387" spans="4:25" x14ac:dyDescent="0.2">
      <c r="D1387" s="62"/>
      <c r="O1387" s="62"/>
      <c r="T1387" s="62" t="str">
        <f>IF(G1387&lt;&gt;"",PROPER(TEXT(G1387,"YYYY")&amp;TEXT(G1387,"MMMM")),"")</f>
        <v/>
      </c>
      <c r="U1387" s="62" t="str">
        <f>IFERROR((VLOOKUP(T1387,[1]IPC!$C$12:$I$834,4,FALSE)/10000),"")</f>
        <v/>
      </c>
      <c r="V1387" s="62" t="str">
        <f>IF(E1387&lt;&gt;"",VLOOKUP($U$7,[1]IPC!$C$12:$I$834,4,FALSE)/10000,"")</f>
        <v/>
      </c>
      <c r="W1387" s="62" t="str">
        <f>IFERROR((O1387*V1387/U1387),"")</f>
        <v/>
      </c>
      <c r="X1387" s="62" t="str">
        <f>IFERROR((W1387*#REF!),"")</f>
        <v/>
      </c>
      <c r="Y1387" s="62" t="str">
        <f>IF(E1387&lt;&gt;"",IF(Q1387&lt;&gt;"",IFERROR((((X1387*(1+(Inflacion))^((DAYS360($D$4,Q1387))/360)))/((1+VLOOKUP($D$4,[1]TES!$B$8:$D$3002,3,TRUE))^((DAYS360($D$4,Q1387))/360))),""),"Fecha probable de Fallo"),"")</f>
        <v/>
      </c>
    </row>
    <row r="1388" spans="4:25" x14ac:dyDescent="0.2">
      <c r="D1388" s="62"/>
      <c r="O1388" s="62"/>
      <c r="T1388" s="62" t="str">
        <f>IF(G1388&lt;&gt;"",PROPER(TEXT(G1388,"YYYY")&amp;TEXT(G1388,"MMMM")),"")</f>
        <v/>
      </c>
      <c r="U1388" s="62" t="str">
        <f>IFERROR((VLOOKUP(T1388,[1]IPC!$C$12:$I$834,4,FALSE)/10000),"")</f>
        <v/>
      </c>
      <c r="V1388" s="62" t="str">
        <f>IF(E1388&lt;&gt;"",VLOOKUP($U$7,[1]IPC!$C$12:$I$834,4,FALSE)/10000,"")</f>
        <v/>
      </c>
      <c r="W1388" s="62" t="str">
        <f>IFERROR((O1388*V1388/U1388),"")</f>
        <v/>
      </c>
      <c r="X1388" s="62" t="str">
        <f>IFERROR((W1388*#REF!),"")</f>
        <v/>
      </c>
      <c r="Y1388" s="62" t="str">
        <f>IF(E1388&lt;&gt;"",IF(Q1388&lt;&gt;"",IFERROR((((X1388*(1+(Inflacion))^((DAYS360($D$4,Q1388))/360)))/((1+VLOOKUP($D$4,[1]TES!$B$8:$D$3002,3,TRUE))^((DAYS360($D$4,Q1388))/360))),""),"Fecha probable de Fallo"),"")</f>
        <v/>
      </c>
    </row>
    <row r="1389" spans="4:25" x14ac:dyDescent="0.2">
      <c r="D1389" s="62"/>
      <c r="O1389" s="62"/>
      <c r="T1389" s="62" t="str">
        <f>IF(G1389&lt;&gt;"",PROPER(TEXT(G1389,"YYYY")&amp;TEXT(G1389,"MMMM")),"")</f>
        <v/>
      </c>
      <c r="U1389" s="62" t="str">
        <f>IFERROR((VLOOKUP(T1389,[1]IPC!$C$12:$I$834,4,FALSE)/10000),"")</f>
        <v/>
      </c>
      <c r="V1389" s="62" t="str">
        <f>IF(E1389&lt;&gt;"",VLOOKUP($U$7,[1]IPC!$C$12:$I$834,4,FALSE)/10000,"")</f>
        <v/>
      </c>
      <c r="W1389" s="62" t="str">
        <f>IFERROR((O1389*V1389/U1389),"")</f>
        <v/>
      </c>
      <c r="X1389" s="62" t="str">
        <f>IFERROR((W1389*#REF!),"")</f>
        <v/>
      </c>
      <c r="Y1389" s="62" t="str">
        <f>IF(E1389&lt;&gt;"",IF(Q1389&lt;&gt;"",IFERROR((((X1389*(1+(Inflacion))^((DAYS360($D$4,Q1389))/360)))/((1+VLOOKUP($D$4,[1]TES!$B$8:$D$3002,3,TRUE))^((DAYS360($D$4,Q1389))/360))),""),"Fecha probable de Fallo"),"")</f>
        <v/>
      </c>
    </row>
    <row r="1390" spans="4:25" x14ac:dyDescent="0.2">
      <c r="D1390" s="62"/>
      <c r="O1390" s="62"/>
      <c r="T1390" s="62" t="str">
        <f>IF(G1390&lt;&gt;"",PROPER(TEXT(G1390,"YYYY")&amp;TEXT(G1390,"MMMM")),"")</f>
        <v/>
      </c>
      <c r="U1390" s="62" t="str">
        <f>IFERROR((VLOOKUP(T1390,[1]IPC!$C$12:$I$834,4,FALSE)/10000),"")</f>
        <v/>
      </c>
      <c r="V1390" s="62" t="str">
        <f>IF(E1390&lt;&gt;"",VLOOKUP($U$7,[1]IPC!$C$12:$I$834,4,FALSE)/10000,"")</f>
        <v/>
      </c>
      <c r="W1390" s="62" t="str">
        <f>IFERROR((O1390*V1390/U1390),"")</f>
        <v/>
      </c>
      <c r="X1390" s="62" t="str">
        <f>IFERROR((W1390*#REF!),"")</f>
        <v/>
      </c>
      <c r="Y1390" s="62" t="str">
        <f>IF(E1390&lt;&gt;"",IF(Q1390&lt;&gt;"",IFERROR((((X1390*(1+(Inflacion))^((DAYS360($D$4,Q1390))/360)))/((1+VLOOKUP($D$4,[1]TES!$B$8:$D$3002,3,TRUE))^((DAYS360($D$4,Q1390))/360))),""),"Fecha probable de Fallo"),"")</f>
        <v/>
      </c>
    </row>
    <row r="1391" spans="4:25" x14ac:dyDescent="0.2">
      <c r="D1391" s="62"/>
      <c r="O1391" s="62"/>
      <c r="T1391" s="62" t="str">
        <f>IF(G1391&lt;&gt;"",PROPER(TEXT(G1391,"YYYY")&amp;TEXT(G1391,"MMMM")),"")</f>
        <v/>
      </c>
      <c r="U1391" s="62" t="str">
        <f>IFERROR((VLOOKUP(T1391,[1]IPC!$C$12:$I$834,4,FALSE)/10000),"")</f>
        <v/>
      </c>
      <c r="V1391" s="62" t="str">
        <f>IF(E1391&lt;&gt;"",VLOOKUP($U$7,[1]IPC!$C$12:$I$834,4,FALSE)/10000,"")</f>
        <v/>
      </c>
      <c r="W1391" s="62" t="str">
        <f>IFERROR((O1391*V1391/U1391),"")</f>
        <v/>
      </c>
      <c r="X1391" s="62" t="str">
        <f>IFERROR((W1391*#REF!),"")</f>
        <v/>
      </c>
      <c r="Y1391" s="62" t="str">
        <f>IF(E1391&lt;&gt;"",IF(Q1391&lt;&gt;"",IFERROR((((X1391*(1+(Inflacion))^((DAYS360($D$4,Q1391))/360)))/((1+VLOOKUP($D$4,[1]TES!$B$8:$D$3002,3,TRUE))^((DAYS360($D$4,Q1391))/360))),""),"Fecha probable de Fallo"),"")</f>
        <v/>
      </c>
    </row>
    <row r="1392" spans="4:25" x14ac:dyDescent="0.2">
      <c r="D1392" s="62"/>
      <c r="O1392" s="62"/>
      <c r="T1392" s="62" t="str">
        <f>IF(G1392&lt;&gt;"",PROPER(TEXT(G1392,"YYYY")&amp;TEXT(G1392,"MMMM")),"")</f>
        <v/>
      </c>
      <c r="U1392" s="62" t="str">
        <f>IFERROR((VLOOKUP(T1392,[1]IPC!$C$12:$I$834,4,FALSE)/10000),"")</f>
        <v/>
      </c>
      <c r="V1392" s="62" t="str">
        <f>IF(E1392&lt;&gt;"",VLOOKUP($U$7,[1]IPC!$C$12:$I$834,4,FALSE)/10000,"")</f>
        <v/>
      </c>
      <c r="W1392" s="62" t="str">
        <f>IFERROR((O1392*V1392/U1392),"")</f>
        <v/>
      </c>
      <c r="X1392" s="62" t="str">
        <f>IFERROR((W1392*#REF!),"")</f>
        <v/>
      </c>
      <c r="Y1392" s="62" t="str">
        <f>IF(E1392&lt;&gt;"",IF(Q1392&lt;&gt;"",IFERROR((((X1392*(1+(Inflacion))^((DAYS360($D$4,Q1392))/360)))/((1+VLOOKUP($D$4,[1]TES!$B$8:$D$3002,3,TRUE))^((DAYS360($D$4,Q1392))/360))),""),"Fecha probable de Fallo"),"")</f>
        <v/>
      </c>
    </row>
    <row r="1393" spans="4:25" x14ac:dyDescent="0.2">
      <c r="D1393" s="62"/>
      <c r="O1393" s="62"/>
      <c r="T1393" s="62" t="str">
        <f>IF(G1393&lt;&gt;"",PROPER(TEXT(G1393,"YYYY")&amp;TEXT(G1393,"MMMM")),"")</f>
        <v/>
      </c>
      <c r="U1393" s="62" t="str">
        <f>IFERROR((VLOOKUP(T1393,[1]IPC!$C$12:$I$834,4,FALSE)/10000),"")</f>
        <v/>
      </c>
      <c r="V1393" s="62" t="str">
        <f>IF(E1393&lt;&gt;"",VLOOKUP($U$7,[1]IPC!$C$12:$I$834,4,FALSE)/10000,"")</f>
        <v/>
      </c>
      <c r="W1393" s="62" t="str">
        <f>IFERROR((O1393*V1393/U1393),"")</f>
        <v/>
      </c>
      <c r="X1393" s="62" t="str">
        <f>IFERROR((W1393*#REF!),"")</f>
        <v/>
      </c>
      <c r="Y1393" s="62" t="str">
        <f>IF(E1393&lt;&gt;"",IF(Q1393&lt;&gt;"",IFERROR((((X1393*(1+(Inflacion))^((DAYS360($D$4,Q1393))/360)))/((1+VLOOKUP($D$4,[1]TES!$B$8:$D$3002,3,TRUE))^((DAYS360($D$4,Q1393))/360))),""),"Fecha probable de Fallo"),"")</f>
        <v/>
      </c>
    </row>
    <row r="1394" spans="4:25" x14ac:dyDescent="0.2">
      <c r="D1394" s="62"/>
      <c r="O1394" s="62"/>
      <c r="T1394" s="62" t="str">
        <f>IF(G1394&lt;&gt;"",PROPER(TEXT(G1394,"YYYY")&amp;TEXT(G1394,"MMMM")),"")</f>
        <v/>
      </c>
      <c r="U1394" s="62" t="str">
        <f>IFERROR((VLOOKUP(T1394,[1]IPC!$C$12:$I$834,4,FALSE)/10000),"")</f>
        <v/>
      </c>
      <c r="V1394" s="62" t="str">
        <f>IF(E1394&lt;&gt;"",VLOOKUP($U$7,[1]IPC!$C$12:$I$834,4,FALSE)/10000,"")</f>
        <v/>
      </c>
      <c r="W1394" s="62" t="str">
        <f>IFERROR((O1394*V1394/U1394),"")</f>
        <v/>
      </c>
      <c r="X1394" s="62" t="str">
        <f>IFERROR((W1394*#REF!),"")</f>
        <v/>
      </c>
      <c r="Y1394" s="62" t="str">
        <f>IF(E1394&lt;&gt;"",IF(Q1394&lt;&gt;"",IFERROR((((X1394*(1+(Inflacion))^((DAYS360($D$4,Q1394))/360)))/((1+VLOOKUP($D$4,[1]TES!$B$8:$D$3002,3,TRUE))^((DAYS360($D$4,Q1394))/360))),""),"Fecha probable de Fallo"),"")</f>
        <v/>
      </c>
    </row>
    <row r="1395" spans="4:25" x14ac:dyDescent="0.2">
      <c r="D1395" s="62"/>
      <c r="O1395" s="62"/>
      <c r="T1395" s="62" t="str">
        <f>IF(G1395&lt;&gt;"",PROPER(TEXT(G1395,"YYYY")&amp;TEXT(G1395,"MMMM")),"")</f>
        <v/>
      </c>
      <c r="U1395" s="62" t="str">
        <f>IFERROR((VLOOKUP(T1395,[1]IPC!$C$12:$I$834,4,FALSE)/10000),"")</f>
        <v/>
      </c>
      <c r="V1395" s="62" t="str">
        <f>IF(E1395&lt;&gt;"",VLOOKUP($U$7,[1]IPC!$C$12:$I$834,4,FALSE)/10000,"")</f>
        <v/>
      </c>
      <c r="W1395" s="62" t="str">
        <f>IFERROR((O1395*V1395/U1395),"")</f>
        <v/>
      </c>
      <c r="X1395" s="62" t="str">
        <f>IFERROR((W1395*#REF!),"")</f>
        <v/>
      </c>
      <c r="Y1395" s="62" t="str">
        <f>IF(E1395&lt;&gt;"",IF(Q1395&lt;&gt;"",IFERROR((((X1395*(1+(Inflacion))^((DAYS360($D$4,Q1395))/360)))/((1+VLOOKUP($D$4,[1]TES!$B$8:$D$3002,3,TRUE))^((DAYS360($D$4,Q1395))/360))),""),"Fecha probable de Fallo"),"")</f>
        <v/>
      </c>
    </row>
    <row r="1396" spans="4:25" x14ac:dyDescent="0.2">
      <c r="D1396" s="62"/>
      <c r="O1396" s="62"/>
      <c r="T1396" s="62" t="str">
        <f>IF(G1396&lt;&gt;"",PROPER(TEXT(G1396,"YYYY")&amp;TEXT(G1396,"MMMM")),"")</f>
        <v/>
      </c>
      <c r="U1396" s="62" t="str">
        <f>IFERROR((VLOOKUP(T1396,[1]IPC!$C$12:$I$834,4,FALSE)/10000),"")</f>
        <v/>
      </c>
      <c r="V1396" s="62" t="str">
        <f>IF(E1396&lt;&gt;"",VLOOKUP($U$7,[1]IPC!$C$12:$I$834,4,FALSE)/10000,"")</f>
        <v/>
      </c>
      <c r="W1396" s="62" t="str">
        <f>IFERROR((O1396*V1396/U1396),"")</f>
        <v/>
      </c>
      <c r="X1396" s="62" t="str">
        <f>IFERROR((W1396*#REF!),"")</f>
        <v/>
      </c>
      <c r="Y1396" s="62" t="str">
        <f>IF(E1396&lt;&gt;"",IF(Q1396&lt;&gt;"",IFERROR((((X1396*(1+(Inflacion))^((DAYS360($D$4,Q1396))/360)))/((1+VLOOKUP($D$4,[1]TES!$B$8:$D$3002,3,TRUE))^((DAYS360($D$4,Q1396))/360))),""),"Fecha probable de Fallo"),"")</f>
        <v/>
      </c>
    </row>
    <row r="1397" spans="4:25" x14ac:dyDescent="0.2">
      <c r="D1397" s="62"/>
      <c r="O1397" s="62"/>
      <c r="T1397" s="62" t="str">
        <f>IF(G1397&lt;&gt;"",PROPER(TEXT(G1397,"YYYY")&amp;TEXT(G1397,"MMMM")),"")</f>
        <v/>
      </c>
      <c r="U1397" s="62" t="str">
        <f>IFERROR((VLOOKUP(T1397,[1]IPC!$C$12:$I$834,4,FALSE)/10000),"")</f>
        <v/>
      </c>
      <c r="V1397" s="62" t="str">
        <f>IF(E1397&lt;&gt;"",VLOOKUP($U$7,[1]IPC!$C$12:$I$834,4,FALSE)/10000,"")</f>
        <v/>
      </c>
      <c r="W1397" s="62" t="str">
        <f>IFERROR((O1397*V1397/U1397),"")</f>
        <v/>
      </c>
      <c r="X1397" s="62" t="str">
        <f>IFERROR((W1397*#REF!),"")</f>
        <v/>
      </c>
      <c r="Y1397" s="62" t="str">
        <f>IF(E1397&lt;&gt;"",IF(Q1397&lt;&gt;"",IFERROR((((X1397*(1+(Inflacion))^((DAYS360($D$4,Q1397))/360)))/((1+VLOOKUP($D$4,[1]TES!$B$8:$D$3002,3,TRUE))^((DAYS360($D$4,Q1397))/360))),""),"Fecha probable de Fallo"),"")</f>
        <v/>
      </c>
    </row>
    <row r="1398" spans="4:25" x14ac:dyDescent="0.2">
      <c r="D1398" s="62"/>
      <c r="O1398" s="62"/>
      <c r="T1398" s="62" t="str">
        <f>IF(G1398&lt;&gt;"",PROPER(TEXT(G1398,"YYYY")&amp;TEXT(G1398,"MMMM")),"")</f>
        <v/>
      </c>
      <c r="U1398" s="62" t="str">
        <f>IFERROR((VLOOKUP(T1398,[1]IPC!$C$12:$I$834,4,FALSE)/10000),"")</f>
        <v/>
      </c>
      <c r="V1398" s="62" t="str">
        <f>IF(E1398&lt;&gt;"",VLOOKUP($U$7,[1]IPC!$C$12:$I$834,4,FALSE)/10000,"")</f>
        <v/>
      </c>
      <c r="W1398" s="62" t="str">
        <f>IFERROR((O1398*V1398/U1398),"")</f>
        <v/>
      </c>
      <c r="X1398" s="62" t="str">
        <f>IFERROR((W1398*#REF!),"")</f>
        <v/>
      </c>
      <c r="Y1398" s="62" t="str">
        <f>IF(E1398&lt;&gt;"",IF(Q1398&lt;&gt;"",IFERROR((((X1398*(1+(Inflacion))^((DAYS360($D$4,Q1398))/360)))/((1+VLOOKUP($D$4,[1]TES!$B$8:$D$3002,3,TRUE))^((DAYS360($D$4,Q1398))/360))),""),"Fecha probable de Fallo"),"")</f>
        <v/>
      </c>
    </row>
    <row r="1399" spans="4:25" x14ac:dyDescent="0.2">
      <c r="D1399" s="62"/>
      <c r="O1399" s="62"/>
      <c r="T1399" s="62" t="str">
        <f>IF(G1399&lt;&gt;"",PROPER(TEXT(G1399,"YYYY")&amp;TEXT(G1399,"MMMM")),"")</f>
        <v/>
      </c>
      <c r="U1399" s="62" t="str">
        <f>IFERROR((VLOOKUP(T1399,[1]IPC!$C$12:$I$834,4,FALSE)/10000),"")</f>
        <v/>
      </c>
      <c r="V1399" s="62" t="str">
        <f>IF(E1399&lt;&gt;"",VLOOKUP($U$7,[1]IPC!$C$12:$I$834,4,FALSE)/10000,"")</f>
        <v/>
      </c>
      <c r="W1399" s="62" t="str">
        <f>IFERROR((O1399*V1399/U1399),"")</f>
        <v/>
      </c>
      <c r="X1399" s="62" t="str">
        <f>IFERROR((W1399*#REF!),"")</f>
        <v/>
      </c>
      <c r="Y1399" s="62" t="str">
        <f>IF(E1399&lt;&gt;"",IF(Q1399&lt;&gt;"",IFERROR((((X1399*(1+(Inflacion))^((DAYS360($D$4,Q1399))/360)))/((1+VLOOKUP($D$4,[1]TES!$B$8:$D$3002,3,TRUE))^((DAYS360($D$4,Q1399))/360))),""),"Fecha probable de Fallo"),"")</f>
        <v/>
      </c>
    </row>
    <row r="1400" spans="4:25" x14ac:dyDescent="0.2">
      <c r="D1400" s="62"/>
      <c r="O1400" s="62"/>
      <c r="T1400" s="62" t="str">
        <f>IF(G1400&lt;&gt;"",PROPER(TEXT(G1400,"YYYY")&amp;TEXT(G1400,"MMMM")),"")</f>
        <v/>
      </c>
      <c r="U1400" s="62" t="str">
        <f>IFERROR((VLOOKUP(T1400,[1]IPC!$C$12:$I$834,4,FALSE)/10000),"")</f>
        <v/>
      </c>
      <c r="V1400" s="62" t="str">
        <f>IF(E1400&lt;&gt;"",VLOOKUP($U$7,[1]IPC!$C$12:$I$834,4,FALSE)/10000,"")</f>
        <v/>
      </c>
      <c r="W1400" s="62" t="str">
        <f>IFERROR((O1400*V1400/U1400),"")</f>
        <v/>
      </c>
      <c r="X1400" s="62" t="str">
        <f>IFERROR((W1400*#REF!),"")</f>
        <v/>
      </c>
      <c r="Y1400" s="62" t="str">
        <f>IF(E1400&lt;&gt;"",IF(Q1400&lt;&gt;"",IFERROR((((X1400*(1+(Inflacion))^((DAYS360($D$4,Q1400))/360)))/((1+VLOOKUP($D$4,[1]TES!$B$8:$D$3002,3,TRUE))^((DAYS360($D$4,Q1400))/360))),""),"Fecha probable de Fallo"),"")</f>
        <v/>
      </c>
    </row>
    <row r="1401" spans="4:25" x14ac:dyDescent="0.2">
      <c r="D1401" s="62"/>
      <c r="O1401" s="62"/>
      <c r="T1401" s="62" t="str">
        <f>IF(G1401&lt;&gt;"",PROPER(TEXT(G1401,"YYYY")&amp;TEXT(G1401,"MMMM")),"")</f>
        <v/>
      </c>
      <c r="U1401" s="62" t="str">
        <f>IFERROR((VLOOKUP(T1401,[1]IPC!$C$12:$I$834,4,FALSE)/10000),"")</f>
        <v/>
      </c>
      <c r="V1401" s="62" t="str">
        <f>IF(E1401&lt;&gt;"",VLOOKUP($U$7,[1]IPC!$C$12:$I$834,4,FALSE)/10000,"")</f>
        <v/>
      </c>
      <c r="W1401" s="62" t="str">
        <f>IFERROR((O1401*V1401/U1401),"")</f>
        <v/>
      </c>
      <c r="X1401" s="62" t="str">
        <f>IFERROR((W1401*#REF!),"")</f>
        <v/>
      </c>
      <c r="Y1401" s="62" t="str">
        <f>IF(E1401&lt;&gt;"",IF(Q1401&lt;&gt;"",IFERROR((((X1401*(1+(Inflacion))^((DAYS360($D$4,Q1401))/360)))/((1+VLOOKUP($D$4,[1]TES!$B$8:$D$3002,3,TRUE))^((DAYS360($D$4,Q1401))/360))),""),"Fecha probable de Fallo"),"")</f>
        <v/>
      </c>
    </row>
    <row r="1402" spans="4:25" x14ac:dyDescent="0.2">
      <c r="D1402" s="62"/>
      <c r="O1402" s="62"/>
      <c r="T1402" s="62" t="str">
        <f>IF(G1402&lt;&gt;"",PROPER(TEXT(G1402,"YYYY")&amp;TEXT(G1402,"MMMM")),"")</f>
        <v/>
      </c>
      <c r="U1402" s="62" t="str">
        <f>IFERROR((VLOOKUP(T1402,[1]IPC!$C$12:$I$834,4,FALSE)/10000),"")</f>
        <v/>
      </c>
      <c r="V1402" s="62" t="str">
        <f>IF(E1402&lt;&gt;"",VLOOKUP($U$7,[1]IPC!$C$12:$I$834,4,FALSE)/10000,"")</f>
        <v/>
      </c>
      <c r="W1402" s="62" t="str">
        <f>IFERROR((O1402*V1402/U1402),"")</f>
        <v/>
      </c>
      <c r="X1402" s="62" t="str">
        <f>IFERROR((W1402*#REF!),"")</f>
        <v/>
      </c>
      <c r="Y1402" s="62" t="str">
        <f>IF(E1402&lt;&gt;"",IF(Q1402&lt;&gt;"",IFERROR((((X1402*(1+(Inflacion))^((DAYS360($D$4,Q1402))/360)))/((1+VLOOKUP($D$4,[1]TES!$B$8:$D$3002,3,TRUE))^((DAYS360($D$4,Q1402))/360))),""),"Fecha probable de Fallo"),"")</f>
        <v/>
      </c>
    </row>
    <row r="1403" spans="4:25" x14ac:dyDescent="0.2">
      <c r="D1403" s="62"/>
      <c r="O1403" s="62"/>
      <c r="T1403" s="62" t="str">
        <f>IF(G1403&lt;&gt;"",PROPER(TEXT(G1403,"YYYY")&amp;TEXT(G1403,"MMMM")),"")</f>
        <v/>
      </c>
      <c r="U1403" s="62" t="str">
        <f>IFERROR((VLOOKUP(T1403,[1]IPC!$C$12:$I$834,4,FALSE)/10000),"")</f>
        <v/>
      </c>
      <c r="V1403" s="62" t="str">
        <f>IF(E1403&lt;&gt;"",VLOOKUP($U$7,[1]IPC!$C$12:$I$834,4,FALSE)/10000,"")</f>
        <v/>
      </c>
      <c r="W1403" s="62" t="str">
        <f>IFERROR((O1403*V1403/U1403),"")</f>
        <v/>
      </c>
      <c r="X1403" s="62" t="str">
        <f>IFERROR((W1403*#REF!),"")</f>
        <v/>
      </c>
      <c r="Y1403" s="62" t="str">
        <f>IF(E1403&lt;&gt;"",IF(Q1403&lt;&gt;"",IFERROR((((X1403*(1+(Inflacion))^((DAYS360($D$4,Q1403))/360)))/((1+VLOOKUP($D$4,[1]TES!$B$8:$D$3002,3,TRUE))^((DAYS360($D$4,Q1403))/360))),""),"Fecha probable de Fallo"),"")</f>
        <v/>
      </c>
    </row>
    <row r="1404" spans="4:25" x14ac:dyDescent="0.2">
      <c r="D1404" s="62"/>
      <c r="O1404" s="62"/>
      <c r="T1404" s="62" t="str">
        <f>IF(G1404&lt;&gt;"",PROPER(TEXT(G1404,"YYYY")&amp;TEXT(G1404,"MMMM")),"")</f>
        <v/>
      </c>
      <c r="U1404" s="62" t="str">
        <f>IFERROR((VLOOKUP(T1404,[1]IPC!$C$12:$I$834,4,FALSE)/10000),"")</f>
        <v/>
      </c>
      <c r="V1404" s="62" t="str">
        <f>IF(E1404&lt;&gt;"",VLOOKUP($U$7,[1]IPC!$C$12:$I$834,4,FALSE)/10000,"")</f>
        <v/>
      </c>
      <c r="W1404" s="62" t="str">
        <f>IFERROR((O1404*V1404/U1404),"")</f>
        <v/>
      </c>
      <c r="X1404" s="62" t="str">
        <f>IFERROR((W1404*#REF!),"")</f>
        <v/>
      </c>
      <c r="Y1404" s="62" t="str">
        <f>IF(E1404&lt;&gt;"",IF(Q1404&lt;&gt;"",IFERROR((((X1404*(1+(Inflacion))^((DAYS360($D$4,Q1404))/360)))/((1+VLOOKUP($D$4,[1]TES!$B$8:$D$3002,3,TRUE))^((DAYS360($D$4,Q1404))/360))),""),"Fecha probable de Fallo"),"")</f>
        <v/>
      </c>
    </row>
    <row r="1405" spans="4:25" x14ac:dyDescent="0.2">
      <c r="D1405" s="62"/>
      <c r="O1405" s="62"/>
      <c r="T1405" s="62" t="str">
        <f>IF(G1405&lt;&gt;"",PROPER(TEXT(G1405,"YYYY")&amp;TEXT(G1405,"MMMM")),"")</f>
        <v/>
      </c>
      <c r="U1405" s="62" t="str">
        <f>IFERROR((VLOOKUP(T1405,[1]IPC!$C$12:$I$834,4,FALSE)/10000),"")</f>
        <v/>
      </c>
      <c r="V1405" s="62" t="str">
        <f>IF(E1405&lt;&gt;"",VLOOKUP($U$7,[1]IPC!$C$12:$I$834,4,FALSE)/10000,"")</f>
        <v/>
      </c>
      <c r="W1405" s="62" t="str">
        <f>IFERROR((O1405*V1405/U1405),"")</f>
        <v/>
      </c>
      <c r="X1405" s="62" t="str">
        <f>IFERROR((W1405*#REF!),"")</f>
        <v/>
      </c>
      <c r="Y1405" s="62" t="str">
        <f>IF(E1405&lt;&gt;"",IF(Q1405&lt;&gt;"",IFERROR((((X1405*(1+(Inflacion))^((DAYS360($D$4,Q1405))/360)))/((1+VLOOKUP($D$4,[1]TES!$B$8:$D$3002,3,TRUE))^((DAYS360($D$4,Q1405))/360))),""),"Fecha probable de Fallo"),"")</f>
        <v/>
      </c>
    </row>
    <row r="1406" spans="4:25" x14ac:dyDescent="0.2">
      <c r="D1406" s="62"/>
      <c r="O1406" s="62"/>
      <c r="T1406" s="62" t="str">
        <f>IF(G1406&lt;&gt;"",PROPER(TEXT(G1406,"YYYY")&amp;TEXT(G1406,"MMMM")),"")</f>
        <v/>
      </c>
      <c r="U1406" s="62" t="str">
        <f>IFERROR((VLOOKUP(T1406,[1]IPC!$C$12:$I$834,4,FALSE)/10000),"")</f>
        <v/>
      </c>
      <c r="V1406" s="62" t="str">
        <f>IF(E1406&lt;&gt;"",VLOOKUP($U$7,[1]IPC!$C$12:$I$834,4,FALSE)/10000,"")</f>
        <v/>
      </c>
      <c r="W1406" s="62" t="str">
        <f>IFERROR((O1406*V1406/U1406),"")</f>
        <v/>
      </c>
      <c r="X1406" s="62" t="str">
        <f>IFERROR((W1406*#REF!),"")</f>
        <v/>
      </c>
      <c r="Y1406" s="62" t="str">
        <f>IF(E1406&lt;&gt;"",IF(Q1406&lt;&gt;"",IFERROR((((X1406*(1+(Inflacion))^((DAYS360($D$4,Q1406))/360)))/((1+VLOOKUP($D$4,[1]TES!$B$8:$D$3002,3,TRUE))^((DAYS360($D$4,Q1406))/360))),""),"Fecha probable de Fallo"),"")</f>
        <v/>
      </c>
    </row>
    <row r="1407" spans="4:25" x14ac:dyDescent="0.2">
      <c r="D1407" s="62"/>
      <c r="O1407" s="62"/>
      <c r="T1407" s="62" t="str">
        <f>IF(G1407&lt;&gt;"",PROPER(TEXT(G1407,"YYYY")&amp;TEXT(G1407,"MMMM")),"")</f>
        <v/>
      </c>
      <c r="U1407" s="62" t="str">
        <f>IFERROR((VLOOKUP(T1407,[1]IPC!$C$12:$I$834,4,FALSE)/10000),"")</f>
        <v/>
      </c>
      <c r="V1407" s="62" t="str">
        <f>IF(E1407&lt;&gt;"",VLOOKUP($U$7,[1]IPC!$C$12:$I$834,4,FALSE)/10000,"")</f>
        <v/>
      </c>
      <c r="W1407" s="62" t="str">
        <f>IFERROR((O1407*V1407/U1407),"")</f>
        <v/>
      </c>
      <c r="X1407" s="62" t="str">
        <f>IFERROR((W1407*#REF!),"")</f>
        <v/>
      </c>
      <c r="Y1407" s="62" t="str">
        <f>IF(E1407&lt;&gt;"",IF(Q1407&lt;&gt;"",IFERROR((((X1407*(1+(Inflacion))^((DAYS360($D$4,Q1407))/360)))/((1+VLOOKUP($D$4,[1]TES!$B$8:$D$3002,3,TRUE))^((DAYS360($D$4,Q1407))/360))),""),"Fecha probable de Fallo"),"")</f>
        <v/>
      </c>
    </row>
    <row r="1408" spans="4:25" x14ac:dyDescent="0.2">
      <c r="D1408" s="62"/>
      <c r="O1408" s="62"/>
      <c r="T1408" s="62" t="str">
        <f>IF(G1408&lt;&gt;"",PROPER(TEXT(G1408,"YYYY")&amp;TEXT(G1408,"MMMM")),"")</f>
        <v/>
      </c>
      <c r="U1408" s="62" t="str">
        <f>IFERROR((VLOOKUP(T1408,[1]IPC!$C$12:$I$834,4,FALSE)/10000),"")</f>
        <v/>
      </c>
      <c r="V1408" s="62" t="str">
        <f>IF(E1408&lt;&gt;"",VLOOKUP($U$7,[1]IPC!$C$12:$I$834,4,FALSE)/10000,"")</f>
        <v/>
      </c>
      <c r="W1408" s="62" t="str">
        <f>IFERROR((O1408*V1408/U1408),"")</f>
        <v/>
      </c>
      <c r="X1408" s="62" t="str">
        <f>IFERROR((W1408*#REF!),"")</f>
        <v/>
      </c>
      <c r="Y1408" s="62" t="str">
        <f>IF(E1408&lt;&gt;"",IF(Q1408&lt;&gt;"",IFERROR((((X1408*(1+(Inflacion))^((DAYS360($D$4,Q1408))/360)))/((1+VLOOKUP($D$4,[1]TES!$B$8:$D$3002,3,TRUE))^((DAYS360($D$4,Q1408))/360))),""),"Fecha probable de Fallo"),"")</f>
        <v/>
      </c>
    </row>
    <row r="1409" spans="4:25" x14ac:dyDescent="0.2">
      <c r="D1409" s="62"/>
      <c r="O1409" s="62"/>
      <c r="T1409" s="62" t="str">
        <f>IF(G1409&lt;&gt;"",PROPER(TEXT(G1409,"YYYY")&amp;TEXT(G1409,"MMMM")),"")</f>
        <v/>
      </c>
      <c r="U1409" s="62" t="str">
        <f>IFERROR((VLOOKUP(T1409,[1]IPC!$C$12:$I$834,4,FALSE)/10000),"")</f>
        <v/>
      </c>
      <c r="V1409" s="62" t="str">
        <f>IF(E1409&lt;&gt;"",VLOOKUP($U$7,[1]IPC!$C$12:$I$834,4,FALSE)/10000,"")</f>
        <v/>
      </c>
      <c r="W1409" s="62" t="str">
        <f>IFERROR((O1409*V1409/U1409),"")</f>
        <v/>
      </c>
      <c r="X1409" s="62" t="str">
        <f>IFERROR((W1409*#REF!),"")</f>
        <v/>
      </c>
      <c r="Y1409" s="62" t="str">
        <f>IF(E1409&lt;&gt;"",IF(Q1409&lt;&gt;"",IFERROR((((X1409*(1+(Inflacion))^((DAYS360($D$4,Q1409))/360)))/((1+VLOOKUP($D$4,[1]TES!$B$8:$D$3002,3,TRUE))^((DAYS360($D$4,Q1409))/360))),""),"Fecha probable de Fallo"),"")</f>
        <v/>
      </c>
    </row>
    <row r="1410" spans="4:25" x14ac:dyDescent="0.2">
      <c r="D1410" s="62"/>
      <c r="O1410" s="62"/>
      <c r="T1410" s="62" t="str">
        <f>IF(G1410&lt;&gt;"",PROPER(TEXT(G1410,"YYYY")&amp;TEXT(G1410,"MMMM")),"")</f>
        <v/>
      </c>
      <c r="U1410" s="62" t="str">
        <f>IFERROR((VLOOKUP(T1410,[1]IPC!$C$12:$I$834,4,FALSE)/10000),"")</f>
        <v/>
      </c>
      <c r="V1410" s="62" t="str">
        <f>IF(E1410&lt;&gt;"",VLOOKUP($U$7,[1]IPC!$C$12:$I$834,4,FALSE)/10000,"")</f>
        <v/>
      </c>
      <c r="W1410" s="62" t="str">
        <f>IFERROR((O1410*V1410/U1410),"")</f>
        <v/>
      </c>
      <c r="X1410" s="62" t="str">
        <f>IFERROR((W1410*#REF!),"")</f>
        <v/>
      </c>
      <c r="Y1410" s="62" t="str">
        <f>IF(E1410&lt;&gt;"",IF(Q1410&lt;&gt;"",IFERROR((((X1410*(1+(Inflacion))^((DAYS360($D$4,Q1410))/360)))/((1+VLOOKUP($D$4,[1]TES!$B$8:$D$3002,3,TRUE))^((DAYS360($D$4,Q1410))/360))),""),"Fecha probable de Fallo"),"")</f>
        <v/>
      </c>
    </row>
    <row r="1411" spans="4:25" x14ac:dyDescent="0.2">
      <c r="D1411" s="62"/>
      <c r="O1411" s="62"/>
      <c r="T1411" s="62" t="str">
        <f>IF(G1411&lt;&gt;"",PROPER(TEXT(G1411,"YYYY")&amp;TEXT(G1411,"MMMM")),"")</f>
        <v/>
      </c>
      <c r="U1411" s="62" t="str">
        <f>IFERROR((VLOOKUP(T1411,[1]IPC!$C$12:$I$834,4,FALSE)/10000),"")</f>
        <v/>
      </c>
      <c r="V1411" s="62" t="str">
        <f>IF(E1411&lt;&gt;"",VLOOKUP($U$7,[1]IPC!$C$12:$I$834,4,FALSE)/10000,"")</f>
        <v/>
      </c>
      <c r="W1411" s="62" t="str">
        <f>IFERROR((O1411*V1411/U1411),"")</f>
        <v/>
      </c>
      <c r="X1411" s="62" t="str">
        <f>IFERROR((W1411*#REF!),"")</f>
        <v/>
      </c>
      <c r="Y1411" s="62" t="str">
        <f>IF(E1411&lt;&gt;"",IF(Q1411&lt;&gt;"",IFERROR((((X1411*(1+(Inflacion))^((DAYS360($D$4,Q1411))/360)))/((1+VLOOKUP($D$4,[1]TES!$B$8:$D$3002,3,TRUE))^((DAYS360($D$4,Q1411))/360))),""),"Fecha probable de Fallo"),"")</f>
        <v/>
      </c>
    </row>
    <row r="1412" spans="4:25" x14ac:dyDescent="0.2">
      <c r="D1412" s="62"/>
      <c r="O1412" s="62"/>
      <c r="T1412" s="62" t="str">
        <f>IF(G1412&lt;&gt;"",PROPER(TEXT(G1412,"YYYY")&amp;TEXT(G1412,"MMMM")),"")</f>
        <v/>
      </c>
      <c r="U1412" s="62" t="str">
        <f>IFERROR((VLOOKUP(T1412,[1]IPC!$C$12:$I$834,4,FALSE)/10000),"")</f>
        <v/>
      </c>
      <c r="V1412" s="62" t="str">
        <f>IF(E1412&lt;&gt;"",VLOOKUP($U$7,[1]IPC!$C$12:$I$834,4,FALSE)/10000,"")</f>
        <v/>
      </c>
      <c r="W1412" s="62" t="str">
        <f>IFERROR((O1412*V1412/U1412),"")</f>
        <v/>
      </c>
      <c r="X1412" s="62" t="str">
        <f>IFERROR((W1412*#REF!),"")</f>
        <v/>
      </c>
      <c r="Y1412" s="62" t="str">
        <f>IF(E1412&lt;&gt;"",IF(Q1412&lt;&gt;"",IFERROR((((X1412*(1+(Inflacion))^((DAYS360($D$4,Q1412))/360)))/((1+VLOOKUP($D$4,[1]TES!$B$8:$D$3002,3,TRUE))^((DAYS360($D$4,Q1412))/360))),""),"Fecha probable de Fallo"),"")</f>
        <v/>
      </c>
    </row>
    <row r="1413" spans="4:25" x14ac:dyDescent="0.2">
      <c r="D1413" s="62"/>
      <c r="O1413" s="62"/>
      <c r="T1413" s="62" t="str">
        <f>IF(G1413&lt;&gt;"",PROPER(TEXT(G1413,"YYYY")&amp;TEXT(G1413,"MMMM")),"")</f>
        <v/>
      </c>
      <c r="U1413" s="62" t="str">
        <f>IFERROR((VLOOKUP(T1413,[1]IPC!$C$12:$I$834,4,FALSE)/10000),"")</f>
        <v/>
      </c>
      <c r="V1413" s="62" t="str">
        <f>IF(E1413&lt;&gt;"",VLOOKUP($U$7,[1]IPC!$C$12:$I$834,4,FALSE)/10000,"")</f>
        <v/>
      </c>
      <c r="W1413" s="62" t="str">
        <f>IFERROR((O1413*V1413/U1413),"")</f>
        <v/>
      </c>
      <c r="X1413" s="62" t="str">
        <f>IFERROR((W1413*#REF!),"")</f>
        <v/>
      </c>
      <c r="Y1413" s="62" t="str">
        <f>IF(E1413&lt;&gt;"",IF(Q1413&lt;&gt;"",IFERROR((((X1413*(1+(Inflacion))^((DAYS360($D$4,Q1413))/360)))/((1+VLOOKUP($D$4,[1]TES!$B$8:$D$3002,3,TRUE))^((DAYS360($D$4,Q1413))/360))),""),"Fecha probable de Fallo"),"")</f>
        <v/>
      </c>
    </row>
    <row r="1414" spans="4:25" x14ac:dyDescent="0.2">
      <c r="D1414" s="62"/>
      <c r="O1414" s="62"/>
      <c r="T1414" s="62" t="str">
        <f>IF(G1414&lt;&gt;"",PROPER(TEXT(G1414,"YYYY")&amp;TEXT(G1414,"MMMM")),"")</f>
        <v/>
      </c>
      <c r="U1414" s="62" t="str">
        <f>IFERROR((VLOOKUP(T1414,[1]IPC!$C$12:$I$834,4,FALSE)/10000),"")</f>
        <v/>
      </c>
      <c r="V1414" s="62" t="str">
        <f>IF(E1414&lt;&gt;"",VLOOKUP($U$7,[1]IPC!$C$12:$I$834,4,FALSE)/10000,"")</f>
        <v/>
      </c>
      <c r="W1414" s="62" t="str">
        <f>IFERROR((O1414*V1414/U1414),"")</f>
        <v/>
      </c>
      <c r="X1414" s="62" t="str">
        <f>IFERROR((W1414*#REF!),"")</f>
        <v/>
      </c>
      <c r="Y1414" s="62" t="str">
        <f>IF(E1414&lt;&gt;"",IF(Q1414&lt;&gt;"",IFERROR((((X1414*(1+(Inflacion))^((DAYS360($D$4,Q1414))/360)))/((1+VLOOKUP($D$4,[1]TES!$B$8:$D$3002,3,TRUE))^((DAYS360($D$4,Q1414))/360))),""),"Fecha probable de Fallo"),"")</f>
        <v/>
      </c>
    </row>
    <row r="1415" spans="4:25" x14ac:dyDescent="0.2">
      <c r="D1415" s="62"/>
      <c r="O1415" s="62"/>
      <c r="T1415" s="62" t="str">
        <f>IF(G1415&lt;&gt;"",PROPER(TEXT(G1415,"YYYY")&amp;TEXT(G1415,"MMMM")),"")</f>
        <v/>
      </c>
      <c r="U1415" s="62" t="str">
        <f>IFERROR((VLOOKUP(T1415,[1]IPC!$C$12:$I$834,4,FALSE)/10000),"")</f>
        <v/>
      </c>
      <c r="V1415" s="62" t="str">
        <f>IF(E1415&lt;&gt;"",VLOOKUP($U$7,[1]IPC!$C$12:$I$834,4,FALSE)/10000,"")</f>
        <v/>
      </c>
      <c r="W1415" s="62" t="str">
        <f>IFERROR((O1415*V1415/U1415),"")</f>
        <v/>
      </c>
      <c r="X1415" s="62" t="str">
        <f>IFERROR((W1415*#REF!),"")</f>
        <v/>
      </c>
      <c r="Y1415" s="62" t="str">
        <f>IF(E1415&lt;&gt;"",IF(Q1415&lt;&gt;"",IFERROR((((X1415*(1+(Inflacion))^((DAYS360($D$4,Q1415))/360)))/((1+VLOOKUP($D$4,[1]TES!$B$8:$D$3002,3,TRUE))^((DAYS360($D$4,Q1415))/360))),""),"Fecha probable de Fallo"),"")</f>
        <v/>
      </c>
    </row>
    <row r="1416" spans="4:25" x14ac:dyDescent="0.2">
      <c r="D1416" s="62"/>
      <c r="O1416" s="62"/>
      <c r="T1416" s="62" t="str">
        <f>IF(G1416&lt;&gt;"",PROPER(TEXT(G1416,"YYYY")&amp;TEXT(G1416,"MMMM")),"")</f>
        <v/>
      </c>
      <c r="U1416" s="62" t="str">
        <f>IFERROR((VLOOKUP(T1416,[1]IPC!$C$12:$I$834,4,FALSE)/10000),"")</f>
        <v/>
      </c>
      <c r="V1416" s="62" t="str">
        <f>IF(E1416&lt;&gt;"",VLOOKUP($U$7,[1]IPC!$C$12:$I$834,4,FALSE)/10000,"")</f>
        <v/>
      </c>
      <c r="W1416" s="62" t="str">
        <f>IFERROR((O1416*V1416/U1416),"")</f>
        <v/>
      </c>
      <c r="X1416" s="62" t="str">
        <f>IFERROR((W1416*#REF!),"")</f>
        <v/>
      </c>
      <c r="Y1416" s="62" t="str">
        <f>IF(E1416&lt;&gt;"",IF(Q1416&lt;&gt;"",IFERROR((((X1416*(1+(Inflacion))^((DAYS360($D$4,Q1416))/360)))/((1+VLOOKUP($D$4,[1]TES!$B$8:$D$3002,3,TRUE))^((DAYS360($D$4,Q1416))/360))),""),"Fecha probable de Fallo"),"")</f>
        <v/>
      </c>
    </row>
    <row r="1417" spans="4:25" x14ac:dyDescent="0.2">
      <c r="D1417" s="62"/>
      <c r="O1417" s="62"/>
      <c r="T1417" s="62" t="str">
        <f>IF(G1417&lt;&gt;"",PROPER(TEXT(G1417,"YYYY")&amp;TEXT(G1417,"MMMM")),"")</f>
        <v/>
      </c>
      <c r="U1417" s="62" t="str">
        <f>IFERROR((VLOOKUP(T1417,[1]IPC!$C$12:$I$834,4,FALSE)/10000),"")</f>
        <v/>
      </c>
      <c r="V1417" s="62" t="str">
        <f>IF(E1417&lt;&gt;"",VLOOKUP($U$7,[1]IPC!$C$12:$I$834,4,FALSE)/10000,"")</f>
        <v/>
      </c>
      <c r="W1417" s="62" t="str">
        <f>IFERROR((O1417*V1417/U1417),"")</f>
        <v/>
      </c>
      <c r="X1417" s="62" t="str">
        <f>IFERROR((W1417*#REF!),"")</f>
        <v/>
      </c>
      <c r="Y1417" s="62" t="str">
        <f>IF(E1417&lt;&gt;"",IF(Q1417&lt;&gt;"",IFERROR((((X1417*(1+(Inflacion))^((DAYS360($D$4,Q1417))/360)))/((1+VLOOKUP($D$4,[1]TES!$B$8:$D$3002,3,TRUE))^((DAYS360($D$4,Q1417))/360))),""),"Fecha probable de Fallo"),"")</f>
        <v/>
      </c>
    </row>
    <row r="1418" spans="4:25" x14ac:dyDescent="0.2">
      <c r="D1418" s="62"/>
      <c r="O1418" s="62"/>
      <c r="T1418" s="62" t="str">
        <f>IF(G1418&lt;&gt;"",PROPER(TEXT(G1418,"YYYY")&amp;TEXT(G1418,"MMMM")),"")</f>
        <v/>
      </c>
      <c r="U1418" s="62" t="str">
        <f>IFERROR((VLOOKUP(T1418,[1]IPC!$C$12:$I$834,4,FALSE)/10000),"")</f>
        <v/>
      </c>
      <c r="V1418" s="62" t="str">
        <f>IF(E1418&lt;&gt;"",VLOOKUP($U$7,[1]IPC!$C$12:$I$834,4,FALSE)/10000,"")</f>
        <v/>
      </c>
      <c r="W1418" s="62" t="str">
        <f>IFERROR((O1418*V1418/U1418),"")</f>
        <v/>
      </c>
      <c r="X1418" s="62" t="str">
        <f>IFERROR((W1418*#REF!),"")</f>
        <v/>
      </c>
      <c r="Y1418" s="62" t="str">
        <f>IF(E1418&lt;&gt;"",IF(Q1418&lt;&gt;"",IFERROR((((X1418*(1+(Inflacion))^((DAYS360($D$4,Q1418))/360)))/((1+VLOOKUP($D$4,[1]TES!$B$8:$D$3002,3,TRUE))^((DAYS360($D$4,Q1418))/360))),""),"Fecha probable de Fallo"),"")</f>
        <v/>
      </c>
    </row>
    <row r="1419" spans="4:25" x14ac:dyDescent="0.2">
      <c r="D1419" s="62"/>
      <c r="O1419" s="62"/>
      <c r="T1419" s="62" t="str">
        <f>IF(G1419&lt;&gt;"",PROPER(TEXT(G1419,"YYYY")&amp;TEXT(G1419,"MMMM")),"")</f>
        <v/>
      </c>
      <c r="U1419" s="62" t="str">
        <f>IFERROR((VLOOKUP(T1419,[1]IPC!$C$12:$I$834,4,FALSE)/10000),"")</f>
        <v/>
      </c>
      <c r="V1419" s="62" t="str">
        <f>IF(E1419&lt;&gt;"",VLOOKUP($U$7,[1]IPC!$C$12:$I$834,4,FALSE)/10000,"")</f>
        <v/>
      </c>
      <c r="W1419" s="62" t="str">
        <f>IFERROR((O1419*V1419/U1419),"")</f>
        <v/>
      </c>
      <c r="X1419" s="62" t="str">
        <f>IFERROR((W1419*#REF!),"")</f>
        <v/>
      </c>
      <c r="Y1419" s="62" t="str">
        <f>IF(E1419&lt;&gt;"",IF(Q1419&lt;&gt;"",IFERROR((((X1419*(1+(Inflacion))^((DAYS360($D$4,Q1419))/360)))/((1+VLOOKUP($D$4,[1]TES!$B$8:$D$3002,3,TRUE))^((DAYS360($D$4,Q1419))/360))),""),"Fecha probable de Fallo"),"")</f>
        <v/>
      </c>
    </row>
    <row r="1420" spans="4:25" x14ac:dyDescent="0.2">
      <c r="D1420" s="62"/>
      <c r="O1420" s="62"/>
      <c r="T1420" s="62" t="str">
        <f>IF(G1420&lt;&gt;"",PROPER(TEXT(G1420,"YYYY")&amp;TEXT(G1420,"MMMM")),"")</f>
        <v/>
      </c>
      <c r="U1420" s="62" t="str">
        <f>IFERROR((VLOOKUP(T1420,[1]IPC!$C$12:$I$834,4,FALSE)/10000),"")</f>
        <v/>
      </c>
      <c r="V1420" s="62" t="str">
        <f>IF(E1420&lt;&gt;"",VLOOKUP($U$7,[1]IPC!$C$12:$I$834,4,FALSE)/10000,"")</f>
        <v/>
      </c>
      <c r="W1420" s="62" t="str">
        <f>IFERROR((O1420*V1420/U1420),"")</f>
        <v/>
      </c>
      <c r="X1420" s="62" t="str">
        <f>IFERROR((W1420*#REF!),"")</f>
        <v/>
      </c>
      <c r="Y1420" s="62" t="str">
        <f>IF(E1420&lt;&gt;"",IF(Q1420&lt;&gt;"",IFERROR((((X1420*(1+(Inflacion))^((DAYS360($D$4,Q1420))/360)))/((1+VLOOKUP($D$4,[1]TES!$B$8:$D$3002,3,TRUE))^((DAYS360($D$4,Q1420))/360))),""),"Fecha probable de Fallo"),"")</f>
        <v/>
      </c>
    </row>
    <row r="1421" spans="4:25" x14ac:dyDescent="0.2">
      <c r="D1421" s="62"/>
      <c r="O1421" s="62"/>
      <c r="T1421" s="62" t="str">
        <f>IF(G1421&lt;&gt;"",PROPER(TEXT(G1421,"YYYY")&amp;TEXT(G1421,"MMMM")),"")</f>
        <v/>
      </c>
      <c r="U1421" s="62" t="str">
        <f>IFERROR((VLOOKUP(T1421,[1]IPC!$C$12:$I$834,4,FALSE)/10000),"")</f>
        <v/>
      </c>
      <c r="V1421" s="62" t="str">
        <f>IF(E1421&lt;&gt;"",VLOOKUP($U$7,[1]IPC!$C$12:$I$834,4,FALSE)/10000,"")</f>
        <v/>
      </c>
      <c r="W1421" s="62" t="str">
        <f>IFERROR((O1421*V1421/U1421),"")</f>
        <v/>
      </c>
      <c r="X1421" s="62" t="str">
        <f>IFERROR((W1421*#REF!),"")</f>
        <v/>
      </c>
      <c r="Y1421" s="62" t="str">
        <f>IF(E1421&lt;&gt;"",IF(Q1421&lt;&gt;"",IFERROR((((X1421*(1+(Inflacion))^((DAYS360($D$4,Q1421))/360)))/((1+VLOOKUP($D$4,[1]TES!$B$8:$D$3002,3,TRUE))^((DAYS360($D$4,Q1421))/360))),""),"Fecha probable de Fallo"),"")</f>
        <v/>
      </c>
    </row>
    <row r="1422" spans="4:25" x14ac:dyDescent="0.2">
      <c r="D1422" s="62"/>
      <c r="O1422" s="62"/>
      <c r="T1422" s="62" t="str">
        <f>IF(G1422&lt;&gt;"",PROPER(TEXT(G1422,"YYYY")&amp;TEXT(G1422,"MMMM")),"")</f>
        <v/>
      </c>
      <c r="U1422" s="62" t="str">
        <f>IFERROR((VLOOKUP(T1422,[1]IPC!$C$12:$I$834,4,FALSE)/10000),"")</f>
        <v/>
      </c>
      <c r="V1422" s="62" t="str">
        <f>IF(E1422&lt;&gt;"",VLOOKUP($U$7,[1]IPC!$C$12:$I$834,4,FALSE)/10000,"")</f>
        <v/>
      </c>
      <c r="W1422" s="62" t="str">
        <f>IFERROR((O1422*V1422/U1422),"")</f>
        <v/>
      </c>
      <c r="X1422" s="62" t="str">
        <f>IFERROR((W1422*#REF!),"")</f>
        <v/>
      </c>
      <c r="Y1422" s="62" t="str">
        <f>IF(E1422&lt;&gt;"",IF(Q1422&lt;&gt;"",IFERROR((((X1422*(1+(Inflacion))^((DAYS360($D$4,Q1422))/360)))/((1+VLOOKUP($D$4,[1]TES!$B$8:$D$3002,3,TRUE))^((DAYS360($D$4,Q1422))/360))),""),"Fecha probable de Fallo"),"")</f>
        <v/>
      </c>
    </row>
    <row r="1423" spans="4:25" x14ac:dyDescent="0.2">
      <c r="D1423" s="62"/>
      <c r="O1423" s="62"/>
      <c r="T1423" s="62" t="str">
        <f>IF(G1423&lt;&gt;"",PROPER(TEXT(G1423,"YYYY")&amp;TEXT(G1423,"MMMM")),"")</f>
        <v/>
      </c>
      <c r="U1423" s="62" t="str">
        <f>IFERROR((VLOOKUP(T1423,[1]IPC!$C$12:$I$834,4,FALSE)/10000),"")</f>
        <v/>
      </c>
      <c r="V1423" s="62" t="str">
        <f>IF(E1423&lt;&gt;"",VLOOKUP($U$7,[1]IPC!$C$12:$I$834,4,FALSE)/10000,"")</f>
        <v/>
      </c>
      <c r="W1423" s="62" t="str">
        <f>IFERROR((O1423*V1423/U1423),"")</f>
        <v/>
      </c>
      <c r="X1423" s="62" t="str">
        <f>IFERROR((W1423*#REF!),"")</f>
        <v/>
      </c>
      <c r="Y1423" s="62" t="str">
        <f>IF(E1423&lt;&gt;"",IF(Q1423&lt;&gt;"",IFERROR((((X1423*(1+(Inflacion))^((DAYS360($D$4,Q1423))/360)))/((1+VLOOKUP($D$4,[1]TES!$B$8:$D$3002,3,TRUE))^((DAYS360($D$4,Q1423))/360))),""),"Fecha probable de Fallo"),"")</f>
        <v/>
      </c>
    </row>
    <row r="1424" spans="4:25" x14ac:dyDescent="0.2">
      <c r="D1424" s="62"/>
      <c r="O1424" s="62"/>
      <c r="T1424" s="62" t="str">
        <f>IF(G1424&lt;&gt;"",PROPER(TEXT(G1424,"YYYY")&amp;TEXT(G1424,"MMMM")),"")</f>
        <v/>
      </c>
      <c r="U1424" s="62" t="str">
        <f>IFERROR((VLOOKUP(T1424,[1]IPC!$C$12:$I$834,4,FALSE)/10000),"")</f>
        <v/>
      </c>
      <c r="V1424" s="62" t="str">
        <f>IF(E1424&lt;&gt;"",VLOOKUP($U$7,[1]IPC!$C$12:$I$834,4,FALSE)/10000,"")</f>
        <v/>
      </c>
      <c r="W1424" s="62" t="str">
        <f>IFERROR((O1424*V1424/U1424),"")</f>
        <v/>
      </c>
      <c r="X1424" s="62" t="str">
        <f>IFERROR((W1424*#REF!),"")</f>
        <v/>
      </c>
      <c r="Y1424" s="62" t="str">
        <f>IF(E1424&lt;&gt;"",IF(Q1424&lt;&gt;"",IFERROR((((X1424*(1+(Inflacion))^((DAYS360($D$4,Q1424))/360)))/((1+VLOOKUP($D$4,[1]TES!$B$8:$D$3002,3,TRUE))^((DAYS360($D$4,Q1424))/360))),""),"Fecha probable de Fallo"),"")</f>
        <v/>
      </c>
    </row>
    <row r="1425" spans="4:25" x14ac:dyDescent="0.2">
      <c r="D1425" s="62"/>
      <c r="O1425" s="62"/>
      <c r="T1425" s="62" t="str">
        <f>IF(G1425&lt;&gt;"",PROPER(TEXT(G1425,"YYYY")&amp;TEXT(G1425,"MMMM")),"")</f>
        <v/>
      </c>
      <c r="U1425" s="62" t="str">
        <f>IFERROR((VLOOKUP(T1425,[1]IPC!$C$12:$I$834,4,FALSE)/10000),"")</f>
        <v/>
      </c>
      <c r="V1425" s="62" t="str">
        <f>IF(E1425&lt;&gt;"",VLOOKUP($U$7,[1]IPC!$C$12:$I$834,4,FALSE)/10000,"")</f>
        <v/>
      </c>
      <c r="W1425" s="62" t="str">
        <f>IFERROR((O1425*V1425/U1425),"")</f>
        <v/>
      </c>
      <c r="X1425" s="62" t="str">
        <f>IFERROR((W1425*#REF!),"")</f>
        <v/>
      </c>
      <c r="Y1425" s="62" t="str">
        <f>IF(E1425&lt;&gt;"",IF(Q1425&lt;&gt;"",IFERROR((((X1425*(1+(Inflacion))^((DAYS360($D$4,Q1425))/360)))/((1+VLOOKUP($D$4,[1]TES!$B$8:$D$3002,3,TRUE))^((DAYS360($D$4,Q1425))/360))),""),"Fecha probable de Fallo"),"")</f>
        <v/>
      </c>
    </row>
    <row r="1426" spans="4:25" x14ac:dyDescent="0.2">
      <c r="D1426" s="62"/>
      <c r="O1426" s="62"/>
      <c r="T1426" s="62" t="str">
        <f>IF(G1426&lt;&gt;"",PROPER(TEXT(G1426,"YYYY")&amp;TEXT(G1426,"MMMM")),"")</f>
        <v/>
      </c>
      <c r="U1426" s="62" t="str">
        <f>IFERROR((VLOOKUP(T1426,[1]IPC!$C$12:$I$834,4,FALSE)/10000),"")</f>
        <v/>
      </c>
      <c r="V1426" s="62" t="str">
        <f>IF(E1426&lt;&gt;"",VLOOKUP($U$7,[1]IPC!$C$12:$I$834,4,FALSE)/10000,"")</f>
        <v/>
      </c>
      <c r="W1426" s="62" t="str">
        <f>IFERROR((O1426*V1426/U1426),"")</f>
        <v/>
      </c>
      <c r="X1426" s="62" t="str">
        <f>IFERROR((W1426*#REF!),"")</f>
        <v/>
      </c>
      <c r="Y1426" s="62" t="str">
        <f>IF(E1426&lt;&gt;"",IF(Q1426&lt;&gt;"",IFERROR((((X1426*(1+(Inflacion))^((DAYS360($D$4,Q1426))/360)))/((1+VLOOKUP($D$4,[1]TES!$B$8:$D$3002,3,TRUE))^((DAYS360($D$4,Q1426))/360))),""),"Fecha probable de Fallo"),"")</f>
        <v/>
      </c>
    </row>
    <row r="1427" spans="4:25" x14ac:dyDescent="0.2">
      <c r="D1427" s="62"/>
      <c r="O1427" s="62"/>
      <c r="T1427" s="62" t="str">
        <f>IF(G1427&lt;&gt;"",PROPER(TEXT(G1427,"YYYY")&amp;TEXT(G1427,"MMMM")),"")</f>
        <v/>
      </c>
      <c r="U1427" s="62" t="str">
        <f>IFERROR((VLOOKUP(T1427,[1]IPC!$C$12:$I$834,4,FALSE)/10000),"")</f>
        <v/>
      </c>
      <c r="V1427" s="62" t="str">
        <f>IF(E1427&lt;&gt;"",VLOOKUP($U$7,[1]IPC!$C$12:$I$834,4,FALSE)/10000,"")</f>
        <v/>
      </c>
      <c r="W1427" s="62" t="str">
        <f>IFERROR((O1427*V1427/U1427),"")</f>
        <v/>
      </c>
      <c r="X1427" s="62" t="str">
        <f>IFERROR((W1427*#REF!),"")</f>
        <v/>
      </c>
      <c r="Y1427" s="62" t="str">
        <f>IF(E1427&lt;&gt;"",IF(Q1427&lt;&gt;"",IFERROR((((X1427*(1+(Inflacion))^((DAYS360($D$4,Q1427))/360)))/((1+VLOOKUP($D$4,[1]TES!$B$8:$D$3002,3,TRUE))^((DAYS360($D$4,Q1427))/360))),""),"Fecha probable de Fallo"),"")</f>
        <v/>
      </c>
    </row>
    <row r="1428" spans="4:25" x14ac:dyDescent="0.2">
      <c r="D1428" s="62"/>
      <c r="O1428" s="62"/>
      <c r="T1428" s="62" t="str">
        <f>IF(G1428&lt;&gt;"",PROPER(TEXT(G1428,"YYYY")&amp;TEXT(G1428,"MMMM")),"")</f>
        <v/>
      </c>
      <c r="U1428" s="62" t="str">
        <f>IFERROR((VLOOKUP(T1428,[1]IPC!$C$12:$I$834,4,FALSE)/10000),"")</f>
        <v/>
      </c>
      <c r="V1428" s="62" t="str">
        <f>IF(E1428&lt;&gt;"",VLOOKUP($U$7,[1]IPC!$C$12:$I$834,4,FALSE)/10000,"")</f>
        <v/>
      </c>
      <c r="W1428" s="62" t="str">
        <f>IFERROR((O1428*V1428/U1428),"")</f>
        <v/>
      </c>
      <c r="X1428" s="62" t="str">
        <f>IFERROR((W1428*#REF!),"")</f>
        <v/>
      </c>
      <c r="Y1428" s="62" t="str">
        <f>IF(E1428&lt;&gt;"",IF(Q1428&lt;&gt;"",IFERROR((((X1428*(1+(Inflacion))^((DAYS360($D$4,Q1428))/360)))/((1+VLOOKUP($D$4,[1]TES!$B$8:$D$3002,3,TRUE))^((DAYS360($D$4,Q1428))/360))),""),"Fecha probable de Fallo"),"")</f>
        <v/>
      </c>
    </row>
    <row r="1429" spans="4:25" x14ac:dyDescent="0.2">
      <c r="D1429" s="62"/>
      <c r="O1429" s="62"/>
      <c r="T1429" s="62" t="str">
        <f>IF(G1429&lt;&gt;"",PROPER(TEXT(G1429,"YYYY")&amp;TEXT(G1429,"MMMM")),"")</f>
        <v/>
      </c>
      <c r="U1429" s="62" t="str">
        <f>IFERROR((VLOOKUP(T1429,[1]IPC!$C$12:$I$834,4,FALSE)/10000),"")</f>
        <v/>
      </c>
      <c r="V1429" s="62" t="str">
        <f>IF(E1429&lt;&gt;"",VLOOKUP($U$7,[1]IPC!$C$12:$I$834,4,FALSE)/10000,"")</f>
        <v/>
      </c>
      <c r="W1429" s="62" t="str">
        <f>IFERROR((O1429*V1429/U1429),"")</f>
        <v/>
      </c>
      <c r="X1429" s="62" t="str">
        <f>IFERROR((W1429*#REF!),"")</f>
        <v/>
      </c>
      <c r="Y1429" s="62" t="str">
        <f>IF(E1429&lt;&gt;"",IF(Q1429&lt;&gt;"",IFERROR((((X1429*(1+(Inflacion))^((DAYS360($D$4,Q1429))/360)))/((1+VLOOKUP($D$4,[1]TES!$B$8:$D$3002,3,TRUE))^((DAYS360($D$4,Q1429))/360))),""),"Fecha probable de Fallo"),"")</f>
        <v/>
      </c>
    </row>
    <row r="1430" spans="4:25" x14ac:dyDescent="0.2">
      <c r="D1430" s="62"/>
      <c r="O1430" s="62"/>
      <c r="T1430" s="62" t="str">
        <f>IF(G1430&lt;&gt;"",PROPER(TEXT(G1430,"YYYY")&amp;TEXT(G1430,"MMMM")),"")</f>
        <v/>
      </c>
      <c r="U1430" s="62" t="str">
        <f>IFERROR((VLOOKUP(T1430,[1]IPC!$C$12:$I$834,4,FALSE)/10000),"")</f>
        <v/>
      </c>
      <c r="V1430" s="62" t="str">
        <f>IF(E1430&lt;&gt;"",VLOOKUP($U$7,[1]IPC!$C$12:$I$834,4,FALSE)/10000,"")</f>
        <v/>
      </c>
      <c r="W1430" s="62" t="str">
        <f>IFERROR((O1430*V1430/U1430),"")</f>
        <v/>
      </c>
      <c r="X1430" s="62" t="str">
        <f>IFERROR((W1430*#REF!),"")</f>
        <v/>
      </c>
      <c r="Y1430" s="62" t="str">
        <f>IF(E1430&lt;&gt;"",IF(Q1430&lt;&gt;"",IFERROR((((X1430*(1+(Inflacion))^((DAYS360($D$4,Q1430))/360)))/((1+VLOOKUP($D$4,[1]TES!$B$8:$D$3002,3,TRUE))^((DAYS360($D$4,Q1430))/360))),""),"Fecha probable de Fallo"),"")</f>
        <v/>
      </c>
    </row>
    <row r="1431" spans="4:25" x14ac:dyDescent="0.2">
      <c r="D1431" s="62"/>
      <c r="O1431" s="62"/>
      <c r="T1431" s="62" t="str">
        <f>IF(G1431&lt;&gt;"",PROPER(TEXT(G1431,"YYYY")&amp;TEXT(G1431,"MMMM")),"")</f>
        <v/>
      </c>
      <c r="U1431" s="62" t="str">
        <f>IFERROR((VLOOKUP(T1431,[1]IPC!$C$12:$I$834,4,FALSE)/10000),"")</f>
        <v/>
      </c>
      <c r="V1431" s="62" t="str">
        <f>IF(E1431&lt;&gt;"",VLOOKUP($U$7,[1]IPC!$C$12:$I$834,4,FALSE)/10000,"")</f>
        <v/>
      </c>
      <c r="W1431" s="62" t="str">
        <f>IFERROR((O1431*V1431/U1431),"")</f>
        <v/>
      </c>
      <c r="X1431" s="62" t="str">
        <f>IFERROR((W1431*#REF!),"")</f>
        <v/>
      </c>
      <c r="Y1431" s="62" t="str">
        <f>IF(E1431&lt;&gt;"",IF(Q1431&lt;&gt;"",IFERROR((((X1431*(1+(Inflacion))^((DAYS360($D$4,Q1431))/360)))/((1+VLOOKUP($D$4,[1]TES!$B$8:$D$3002,3,TRUE))^((DAYS360($D$4,Q1431))/360))),""),"Fecha probable de Fallo"),"")</f>
        <v/>
      </c>
    </row>
    <row r="1432" spans="4:25" x14ac:dyDescent="0.2">
      <c r="D1432" s="62"/>
      <c r="O1432" s="62"/>
      <c r="T1432" s="62" t="str">
        <f>IF(G1432&lt;&gt;"",PROPER(TEXT(G1432,"YYYY")&amp;TEXT(G1432,"MMMM")),"")</f>
        <v/>
      </c>
      <c r="U1432" s="62" t="str">
        <f>IFERROR((VLOOKUP(T1432,[1]IPC!$C$12:$I$834,4,FALSE)/10000),"")</f>
        <v/>
      </c>
      <c r="V1432" s="62" t="str">
        <f>IF(E1432&lt;&gt;"",VLOOKUP($U$7,[1]IPC!$C$12:$I$834,4,FALSE)/10000,"")</f>
        <v/>
      </c>
      <c r="W1432" s="62" t="str">
        <f>IFERROR((O1432*V1432/U1432),"")</f>
        <v/>
      </c>
      <c r="X1432" s="62" t="str">
        <f>IFERROR((W1432*#REF!),"")</f>
        <v/>
      </c>
      <c r="Y1432" s="62" t="str">
        <f>IF(E1432&lt;&gt;"",IF(Q1432&lt;&gt;"",IFERROR((((X1432*(1+(Inflacion))^((DAYS360($D$4,Q1432))/360)))/((1+VLOOKUP($D$4,[1]TES!$B$8:$D$3002,3,TRUE))^((DAYS360($D$4,Q1432))/360))),""),"Fecha probable de Fallo"),"")</f>
        <v/>
      </c>
    </row>
    <row r="1433" spans="4:25" x14ac:dyDescent="0.2">
      <c r="D1433" s="62"/>
      <c r="O1433" s="62"/>
      <c r="T1433" s="62" t="str">
        <f>IF(G1433&lt;&gt;"",PROPER(TEXT(G1433,"YYYY")&amp;TEXT(G1433,"MMMM")),"")</f>
        <v/>
      </c>
      <c r="U1433" s="62" t="str">
        <f>IFERROR((VLOOKUP(T1433,[1]IPC!$C$12:$I$834,4,FALSE)/10000),"")</f>
        <v/>
      </c>
      <c r="V1433" s="62" t="str">
        <f>IF(E1433&lt;&gt;"",VLOOKUP($U$7,[1]IPC!$C$12:$I$834,4,FALSE)/10000,"")</f>
        <v/>
      </c>
      <c r="W1433" s="62" t="str">
        <f>IFERROR((O1433*V1433/U1433),"")</f>
        <v/>
      </c>
      <c r="X1433" s="62" t="str">
        <f>IFERROR((W1433*#REF!),"")</f>
        <v/>
      </c>
      <c r="Y1433" s="62" t="str">
        <f>IF(E1433&lt;&gt;"",IF(Q1433&lt;&gt;"",IFERROR((((X1433*(1+(Inflacion))^((DAYS360($D$4,Q1433))/360)))/((1+VLOOKUP($D$4,[1]TES!$B$8:$D$3002,3,TRUE))^((DAYS360($D$4,Q1433))/360))),""),"Fecha probable de Fallo"),"")</f>
        <v/>
      </c>
    </row>
    <row r="1434" spans="4:25" x14ac:dyDescent="0.2">
      <c r="D1434" s="62"/>
      <c r="O1434" s="62"/>
      <c r="T1434" s="62" t="str">
        <f>IF(G1434&lt;&gt;"",PROPER(TEXT(G1434,"YYYY")&amp;TEXT(G1434,"MMMM")),"")</f>
        <v/>
      </c>
      <c r="U1434" s="62" t="str">
        <f>IFERROR((VLOOKUP(T1434,[1]IPC!$C$12:$I$834,4,FALSE)/10000),"")</f>
        <v/>
      </c>
      <c r="V1434" s="62" t="str">
        <f>IF(E1434&lt;&gt;"",VLOOKUP($U$7,[1]IPC!$C$12:$I$834,4,FALSE)/10000,"")</f>
        <v/>
      </c>
      <c r="W1434" s="62" t="str">
        <f>IFERROR((O1434*V1434/U1434),"")</f>
        <v/>
      </c>
      <c r="X1434" s="62" t="str">
        <f>IFERROR((W1434*#REF!),"")</f>
        <v/>
      </c>
      <c r="Y1434" s="62" t="str">
        <f>IF(E1434&lt;&gt;"",IF(Q1434&lt;&gt;"",IFERROR((((X1434*(1+(Inflacion))^((DAYS360($D$4,Q1434))/360)))/((1+VLOOKUP($D$4,[1]TES!$B$8:$D$3002,3,TRUE))^((DAYS360($D$4,Q1434))/360))),""),"Fecha probable de Fallo"),"")</f>
        <v/>
      </c>
    </row>
    <row r="1435" spans="4:25" x14ac:dyDescent="0.2">
      <c r="D1435" s="62"/>
      <c r="O1435" s="62"/>
      <c r="T1435" s="62" t="str">
        <f>IF(G1435&lt;&gt;"",PROPER(TEXT(G1435,"YYYY")&amp;TEXT(G1435,"MMMM")),"")</f>
        <v/>
      </c>
      <c r="U1435" s="62" t="str">
        <f>IFERROR((VLOOKUP(T1435,[1]IPC!$C$12:$I$834,4,FALSE)/10000),"")</f>
        <v/>
      </c>
      <c r="V1435" s="62" t="str">
        <f>IF(E1435&lt;&gt;"",VLOOKUP($U$7,[1]IPC!$C$12:$I$834,4,FALSE)/10000,"")</f>
        <v/>
      </c>
      <c r="W1435" s="62" t="str">
        <f>IFERROR((O1435*V1435/U1435),"")</f>
        <v/>
      </c>
      <c r="X1435" s="62" t="str">
        <f>IFERROR((W1435*#REF!),"")</f>
        <v/>
      </c>
      <c r="Y1435" s="62" t="str">
        <f>IF(E1435&lt;&gt;"",IF(Q1435&lt;&gt;"",IFERROR((((X1435*(1+(Inflacion))^((DAYS360($D$4,Q1435))/360)))/((1+VLOOKUP($D$4,[1]TES!$B$8:$D$3002,3,TRUE))^((DAYS360($D$4,Q1435))/360))),""),"Fecha probable de Fallo"),"")</f>
        <v/>
      </c>
    </row>
    <row r="1436" spans="4:25" x14ac:dyDescent="0.2">
      <c r="D1436" s="62"/>
      <c r="O1436" s="62"/>
      <c r="T1436" s="62" t="str">
        <f>IF(G1436&lt;&gt;"",PROPER(TEXT(G1436,"YYYY")&amp;TEXT(G1436,"MMMM")),"")</f>
        <v/>
      </c>
      <c r="U1436" s="62" t="str">
        <f>IFERROR((VLOOKUP(T1436,[1]IPC!$C$12:$I$834,4,FALSE)/10000),"")</f>
        <v/>
      </c>
      <c r="V1436" s="62" t="str">
        <f>IF(E1436&lt;&gt;"",VLOOKUP($U$7,[1]IPC!$C$12:$I$834,4,FALSE)/10000,"")</f>
        <v/>
      </c>
      <c r="W1436" s="62" t="str">
        <f>IFERROR((O1436*V1436/U1436),"")</f>
        <v/>
      </c>
      <c r="X1436" s="62" t="str">
        <f>IFERROR((W1436*#REF!),"")</f>
        <v/>
      </c>
      <c r="Y1436" s="62" t="str">
        <f>IF(E1436&lt;&gt;"",IF(Q1436&lt;&gt;"",IFERROR((((X1436*(1+(Inflacion))^((DAYS360($D$4,Q1436))/360)))/((1+VLOOKUP($D$4,[1]TES!$B$8:$D$3002,3,TRUE))^((DAYS360($D$4,Q1436))/360))),""),"Fecha probable de Fallo"),"")</f>
        <v/>
      </c>
    </row>
    <row r="1437" spans="4:25" x14ac:dyDescent="0.2">
      <c r="D1437" s="62"/>
      <c r="O1437" s="62"/>
      <c r="T1437" s="62" t="str">
        <f>IF(G1437&lt;&gt;"",PROPER(TEXT(G1437,"YYYY")&amp;TEXT(G1437,"MMMM")),"")</f>
        <v/>
      </c>
      <c r="U1437" s="62" t="str">
        <f>IFERROR((VLOOKUP(T1437,[1]IPC!$C$12:$I$834,4,FALSE)/10000),"")</f>
        <v/>
      </c>
      <c r="V1437" s="62" t="str">
        <f>IF(E1437&lt;&gt;"",VLOOKUP($U$7,[1]IPC!$C$12:$I$834,4,FALSE)/10000,"")</f>
        <v/>
      </c>
      <c r="W1437" s="62" t="str">
        <f>IFERROR((O1437*V1437/U1437),"")</f>
        <v/>
      </c>
      <c r="X1437" s="62" t="str">
        <f>IFERROR((W1437*#REF!),"")</f>
        <v/>
      </c>
      <c r="Y1437" s="62" t="str">
        <f>IF(E1437&lt;&gt;"",IF(Q1437&lt;&gt;"",IFERROR((((X1437*(1+(Inflacion))^((DAYS360($D$4,Q1437))/360)))/((1+VLOOKUP($D$4,[1]TES!$B$8:$D$3002,3,TRUE))^((DAYS360($D$4,Q1437))/360))),""),"Fecha probable de Fallo"),"")</f>
        <v/>
      </c>
    </row>
    <row r="1438" spans="4:25" x14ac:dyDescent="0.2">
      <c r="D1438" s="62"/>
      <c r="O1438" s="62"/>
      <c r="T1438" s="62" t="str">
        <f>IF(G1438&lt;&gt;"",PROPER(TEXT(G1438,"YYYY")&amp;TEXT(G1438,"MMMM")),"")</f>
        <v/>
      </c>
      <c r="U1438" s="62" t="str">
        <f>IFERROR((VLOOKUP(T1438,[1]IPC!$C$12:$I$834,4,FALSE)/10000),"")</f>
        <v/>
      </c>
      <c r="V1438" s="62" t="str">
        <f>IF(E1438&lt;&gt;"",VLOOKUP($U$7,[1]IPC!$C$12:$I$834,4,FALSE)/10000,"")</f>
        <v/>
      </c>
      <c r="W1438" s="62" t="str">
        <f>IFERROR((O1438*V1438/U1438),"")</f>
        <v/>
      </c>
      <c r="X1438" s="62" t="str">
        <f>IFERROR((W1438*#REF!),"")</f>
        <v/>
      </c>
      <c r="Y1438" s="62" t="str">
        <f>IF(E1438&lt;&gt;"",IF(Q1438&lt;&gt;"",IFERROR((((X1438*(1+(Inflacion))^((DAYS360($D$4,Q1438))/360)))/((1+VLOOKUP($D$4,[1]TES!$B$8:$D$3002,3,TRUE))^((DAYS360($D$4,Q1438))/360))),""),"Fecha probable de Fallo"),"")</f>
        <v/>
      </c>
    </row>
    <row r="1439" spans="4:25" x14ac:dyDescent="0.2">
      <c r="D1439" s="62"/>
      <c r="O1439" s="62"/>
      <c r="T1439" s="62" t="str">
        <f>IF(G1439&lt;&gt;"",PROPER(TEXT(G1439,"YYYY")&amp;TEXT(G1439,"MMMM")),"")</f>
        <v/>
      </c>
      <c r="U1439" s="62" t="str">
        <f>IFERROR((VLOOKUP(T1439,[1]IPC!$C$12:$I$834,4,FALSE)/10000),"")</f>
        <v/>
      </c>
      <c r="V1439" s="62" t="str">
        <f>IF(E1439&lt;&gt;"",VLOOKUP($U$7,[1]IPC!$C$12:$I$834,4,FALSE)/10000,"")</f>
        <v/>
      </c>
      <c r="W1439" s="62" t="str">
        <f>IFERROR((O1439*V1439/U1439),"")</f>
        <v/>
      </c>
      <c r="X1439" s="62" t="str">
        <f>IFERROR((W1439*#REF!),"")</f>
        <v/>
      </c>
      <c r="Y1439" s="62" t="str">
        <f>IF(E1439&lt;&gt;"",IF(Q1439&lt;&gt;"",IFERROR((((X1439*(1+(Inflacion))^((DAYS360($D$4,Q1439))/360)))/((1+VLOOKUP($D$4,[1]TES!$B$8:$D$3002,3,TRUE))^((DAYS360($D$4,Q1439))/360))),""),"Fecha probable de Fallo"),"")</f>
        <v/>
      </c>
    </row>
    <row r="1440" spans="4:25" x14ac:dyDescent="0.2">
      <c r="D1440" s="62"/>
      <c r="O1440" s="62"/>
      <c r="T1440" s="62" t="str">
        <f>IF(G1440&lt;&gt;"",PROPER(TEXT(G1440,"YYYY")&amp;TEXT(G1440,"MMMM")),"")</f>
        <v/>
      </c>
      <c r="U1440" s="62" t="str">
        <f>IFERROR((VLOOKUP(T1440,[1]IPC!$C$12:$I$834,4,FALSE)/10000),"")</f>
        <v/>
      </c>
      <c r="V1440" s="62" t="str">
        <f>IF(E1440&lt;&gt;"",VLOOKUP($U$7,[1]IPC!$C$12:$I$834,4,FALSE)/10000,"")</f>
        <v/>
      </c>
      <c r="W1440" s="62" t="str">
        <f>IFERROR((O1440*V1440/U1440),"")</f>
        <v/>
      </c>
      <c r="X1440" s="62" t="str">
        <f>IFERROR((W1440*#REF!),"")</f>
        <v/>
      </c>
      <c r="Y1440" s="62" t="str">
        <f>IF(E1440&lt;&gt;"",IF(Q1440&lt;&gt;"",IFERROR((((X1440*(1+(Inflacion))^((DAYS360($D$4,Q1440))/360)))/((1+VLOOKUP($D$4,[1]TES!$B$8:$D$3002,3,TRUE))^((DAYS360($D$4,Q1440))/360))),""),"Fecha probable de Fallo"),"")</f>
        <v/>
      </c>
    </row>
    <row r="1441" spans="4:25" x14ac:dyDescent="0.2">
      <c r="D1441" s="62"/>
      <c r="O1441" s="62"/>
      <c r="T1441" s="62" t="str">
        <f>IF(G1441&lt;&gt;"",PROPER(TEXT(G1441,"YYYY")&amp;TEXT(G1441,"MMMM")),"")</f>
        <v/>
      </c>
      <c r="U1441" s="62" t="str">
        <f>IFERROR((VLOOKUP(T1441,[1]IPC!$C$12:$I$834,4,FALSE)/10000),"")</f>
        <v/>
      </c>
      <c r="V1441" s="62" t="str">
        <f>IF(E1441&lt;&gt;"",VLOOKUP($U$7,[1]IPC!$C$12:$I$834,4,FALSE)/10000,"")</f>
        <v/>
      </c>
      <c r="W1441" s="62" t="str">
        <f>IFERROR((O1441*V1441/U1441),"")</f>
        <v/>
      </c>
      <c r="X1441" s="62" t="str">
        <f>IFERROR((W1441*#REF!),"")</f>
        <v/>
      </c>
      <c r="Y1441" s="62" t="str">
        <f>IF(E1441&lt;&gt;"",IF(Q1441&lt;&gt;"",IFERROR((((X1441*(1+(Inflacion))^((DAYS360($D$4,Q1441))/360)))/((1+VLOOKUP($D$4,[1]TES!$B$8:$D$3002,3,TRUE))^((DAYS360($D$4,Q1441))/360))),""),"Fecha probable de Fallo"),"")</f>
        <v/>
      </c>
    </row>
    <row r="1442" spans="4:25" x14ac:dyDescent="0.2">
      <c r="D1442" s="62"/>
      <c r="O1442" s="62"/>
      <c r="T1442" s="62" t="str">
        <f>IF(G1442&lt;&gt;"",PROPER(TEXT(G1442,"YYYY")&amp;TEXT(G1442,"MMMM")),"")</f>
        <v/>
      </c>
      <c r="U1442" s="62" t="str">
        <f>IFERROR((VLOOKUP(T1442,[1]IPC!$C$12:$I$834,4,FALSE)/10000),"")</f>
        <v/>
      </c>
      <c r="V1442" s="62" t="str">
        <f>IF(E1442&lt;&gt;"",VLOOKUP($U$7,[1]IPC!$C$12:$I$834,4,FALSE)/10000,"")</f>
        <v/>
      </c>
      <c r="W1442" s="62" t="str">
        <f>IFERROR((O1442*V1442/U1442),"")</f>
        <v/>
      </c>
      <c r="X1442" s="62" t="str">
        <f>IFERROR((W1442*#REF!),"")</f>
        <v/>
      </c>
      <c r="Y1442" s="62" t="str">
        <f>IF(E1442&lt;&gt;"",IF(Q1442&lt;&gt;"",IFERROR((((X1442*(1+(Inflacion))^((DAYS360($D$4,Q1442))/360)))/((1+VLOOKUP($D$4,[1]TES!$B$8:$D$3002,3,TRUE))^((DAYS360($D$4,Q1442))/360))),""),"Fecha probable de Fallo"),"")</f>
        <v/>
      </c>
    </row>
    <row r="1443" spans="4:25" x14ac:dyDescent="0.2">
      <c r="D1443" s="62"/>
      <c r="O1443" s="62"/>
      <c r="T1443" s="62" t="str">
        <f>IF(G1443&lt;&gt;"",PROPER(TEXT(G1443,"YYYY")&amp;TEXT(G1443,"MMMM")),"")</f>
        <v/>
      </c>
      <c r="U1443" s="62" t="str">
        <f>IFERROR((VLOOKUP(T1443,[1]IPC!$C$12:$I$834,4,FALSE)/10000),"")</f>
        <v/>
      </c>
      <c r="V1443" s="62" t="str">
        <f>IF(E1443&lt;&gt;"",VLOOKUP($U$7,[1]IPC!$C$12:$I$834,4,FALSE)/10000,"")</f>
        <v/>
      </c>
      <c r="W1443" s="62" t="str">
        <f>IFERROR((O1443*V1443/U1443),"")</f>
        <v/>
      </c>
      <c r="X1443" s="62" t="str">
        <f>IFERROR((W1443*#REF!),"")</f>
        <v/>
      </c>
      <c r="Y1443" s="62" t="str">
        <f>IF(E1443&lt;&gt;"",IF(Q1443&lt;&gt;"",IFERROR((((X1443*(1+(Inflacion))^((DAYS360($D$4,Q1443))/360)))/((1+VLOOKUP($D$4,[1]TES!$B$8:$D$3002,3,TRUE))^((DAYS360($D$4,Q1443))/360))),""),"Fecha probable de Fallo"),"")</f>
        <v/>
      </c>
    </row>
    <row r="1444" spans="4:25" x14ac:dyDescent="0.2">
      <c r="D1444" s="62"/>
      <c r="O1444" s="62"/>
      <c r="T1444" s="62" t="str">
        <f>IF(G1444&lt;&gt;"",PROPER(TEXT(G1444,"YYYY")&amp;TEXT(G1444,"MMMM")),"")</f>
        <v/>
      </c>
      <c r="U1444" s="62" t="str">
        <f>IFERROR((VLOOKUP(T1444,[1]IPC!$C$12:$I$834,4,FALSE)/10000),"")</f>
        <v/>
      </c>
      <c r="V1444" s="62" t="str">
        <f>IF(E1444&lt;&gt;"",VLOOKUP($U$7,[1]IPC!$C$12:$I$834,4,FALSE)/10000,"")</f>
        <v/>
      </c>
      <c r="W1444" s="62" t="str">
        <f>IFERROR((O1444*V1444/U1444),"")</f>
        <v/>
      </c>
      <c r="X1444" s="62" t="str">
        <f>IFERROR((W1444*#REF!),"")</f>
        <v/>
      </c>
      <c r="Y1444" s="62" t="str">
        <f>IF(E1444&lt;&gt;"",IF(Q1444&lt;&gt;"",IFERROR((((X1444*(1+(Inflacion))^((DAYS360($D$4,Q1444))/360)))/((1+VLOOKUP($D$4,[1]TES!$B$8:$D$3002,3,TRUE))^((DAYS360($D$4,Q1444))/360))),""),"Fecha probable de Fallo"),"")</f>
        <v/>
      </c>
    </row>
    <row r="1445" spans="4:25" x14ac:dyDescent="0.2">
      <c r="D1445" s="62"/>
      <c r="O1445" s="62"/>
      <c r="T1445" s="62" t="str">
        <f>IF(G1445&lt;&gt;"",PROPER(TEXT(G1445,"YYYY")&amp;TEXT(G1445,"MMMM")),"")</f>
        <v/>
      </c>
      <c r="U1445" s="62" t="str">
        <f>IFERROR((VLOOKUP(T1445,[1]IPC!$C$12:$I$834,4,FALSE)/10000),"")</f>
        <v/>
      </c>
      <c r="V1445" s="62" t="str">
        <f>IF(E1445&lt;&gt;"",VLOOKUP($U$7,[1]IPC!$C$12:$I$834,4,FALSE)/10000,"")</f>
        <v/>
      </c>
      <c r="W1445" s="62" t="str">
        <f>IFERROR((O1445*V1445/U1445),"")</f>
        <v/>
      </c>
      <c r="X1445" s="62" t="str">
        <f>IFERROR((W1445*#REF!),"")</f>
        <v/>
      </c>
      <c r="Y1445" s="62" t="str">
        <f>IF(E1445&lt;&gt;"",IF(Q1445&lt;&gt;"",IFERROR((((X1445*(1+(Inflacion))^((DAYS360($D$4,Q1445))/360)))/((1+VLOOKUP($D$4,[1]TES!$B$8:$D$3002,3,TRUE))^((DAYS360($D$4,Q1445))/360))),""),"Fecha probable de Fallo"),"")</f>
        <v/>
      </c>
    </row>
    <row r="1446" spans="4:25" x14ac:dyDescent="0.2">
      <c r="D1446" s="62"/>
      <c r="O1446" s="62"/>
      <c r="T1446" s="62" t="str">
        <f>IF(G1446&lt;&gt;"",PROPER(TEXT(G1446,"YYYY")&amp;TEXT(G1446,"MMMM")),"")</f>
        <v/>
      </c>
      <c r="U1446" s="62" t="str">
        <f>IFERROR((VLOOKUP(T1446,[1]IPC!$C$12:$I$834,4,FALSE)/10000),"")</f>
        <v/>
      </c>
      <c r="V1446" s="62" t="str">
        <f>IF(E1446&lt;&gt;"",VLOOKUP($U$7,[1]IPC!$C$12:$I$834,4,FALSE)/10000,"")</f>
        <v/>
      </c>
      <c r="W1446" s="62" t="str">
        <f>IFERROR((O1446*V1446/U1446),"")</f>
        <v/>
      </c>
      <c r="X1446" s="62" t="str">
        <f>IFERROR((W1446*#REF!),"")</f>
        <v/>
      </c>
      <c r="Y1446" s="62" t="str">
        <f>IF(E1446&lt;&gt;"",IF(Q1446&lt;&gt;"",IFERROR((((X1446*(1+(Inflacion))^((DAYS360($D$4,Q1446))/360)))/((1+VLOOKUP($D$4,[1]TES!$B$8:$D$3002,3,TRUE))^((DAYS360($D$4,Q1446))/360))),""),"Fecha probable de Fallo"),"")</f>
        <v/>
      </c>
    </row>
    <row r="1447" spans="4:25" x14ac:dyDescent="0.2">
      <c r="D1447" s="62"/>
      <c r="O1447" s="62"/>
      <c r="T1447" s="62" t="str">
        <f>IF(G1447&lt;&gt;"",PROPER(TEXT(G1447,"YYYY")&amp;TEXT(G1447,"MMMM")),"")</f>
        <v/>
      </c>
      <c r="U1447" s="62" t="str">
        <f>IFERROR((VLOOKUP(T1447,[1]IPC!$C$12:$I$834,4,FALSE)/10000),"")</f>
        <v/>
      </c>
      <c r="V1447" s="62" t="str">
        <f>IF(E1447&lt;&gt;"",VLOOKUP($U$7,[1]IPC!$C$12:$I$834,4,FALSE)/10000,"")</f>
        <v/>
      </c>
      <c r="W1447" s="62" t="str">
        <f>IFERROR((O1447*V1447/U1447),"")</f>
        <v/>
      </c>
      <c r="X1447" s="62" t="str">
        <f>IFERROR((W1447*#REF!),"")</f>
        <v/>
      </c>
      <c r="Y1447" s="62" t="str">
        <f>IF(E1447&lt;&gt;"",IF(Q1447&lt;&gt;"",IFERROR((((X1447*(1+(Inflacion))^((DAYS360($D$4,Q1447))/360)))/((1+VLOOKUP($D$4,[1]TES!$B$8:$D$3002,3,TRUE))^((DAYS360($D$4,Q1447))/360))),""),"Fecha probable de Fallo"),"")</f>
        <v/>
      </c>
    </row>
    <row r="1448" spans="4:25" x14ac:dyDescent="0.2">
      <c r="D1448" s="62"/>
      <c r="O1448" s="62"/>
      <c r="T1448" s="62" t="str">
        <f>IF(G1448&lt;&gt;"",PROPER(TEXT(G1448,"YYYY")&amp;TEXT(G1448,"MMMM")),"")</f>
        <v/>
      </c>
      <c r="U1448" s="62" t="str">
        <f>IFERROR((VLOOKUP(T1448,[1]IPC!$C$12:$I$834,4,FALSE)/10000),"")</f>
        <v/>
      </c>
      <c r="V1448" s="62" t="str">
        <f>IF(E1448&lt;&gt;"",VLOOKUP($U$7,[1]IPC!$C$12:$I$834,4,FALSE)/10000,"")</f>
        <v/>
      </c>
      <c r="W1448" s="62" t="str">
        <f>IFERROR((O1448*V1448/U1448),"")</f>
        <v/>
      </c>
      <c r="X1448" s="62" t="str">
        <f>IFERROR((W1448*#REF!),"")</f>
        <v/>
      </c>
      <c r="Y1448" s="62" t="str">
        <f>IF(E1448&lt;&gt;"",IF(Q1448&lt;&gt;"",IFERROR((((X1448*(1+(Inflacion))^((DAYS360($D$4,Q1448))/360)))/((1+VLOOKUP($D$4,[1]TES!$B$8:$D$3002,3,TRUE))^((DAYS360($D$4,Q1448))/360))),""),"Fecha probable de Fallo"),"")</f>
        <v/>
      </c>
    </row>
    <row r="1449" spans="4:25" x14ac:dyDescent="0.2">
      <c r="D1449" s="62"/>
      <c r="O1449" s="62"/>
      <c r="T1449" s="62" t="str">
        <f>IF(G1449&lt;&gt;"",PROPER(TEXT(G1449,"YYYY")&amp;TEXT(G1449,"MMMM")),"")</f>
        <v/>
      </c>
      <c r="U1449" s="62" t="str">
        <f>IFERROR((VLOOKUP(T1449,[1]IPC!$C$12:$I$834,4,FALSE)/10000),"")</f>
        <v/>
      </c>
      <c r="V1449" s="62" t="str">
        <f>IF(E1449&lt;&gt;"",VLOOKUP($U$7,[1]IPC!$C$12:$I$834,4,FALSE)/10000,"")</f>
        <v/>
      </c>
      <c r="W1449" s="62" t="str">
        <f>IFERROR((O1449*V1449/U1449),"")</f>
        <v/>
      </c>
      <c r="X1449" s="62" t="str">
        <f>IFERROR((W1449*#REF!),"")</f>
        <v/>
      </c>
      <c r="Y1449" s="62" t="str">
        <f>IF(E1449&lt;&gt;"",IF(Q1449&lt;&gt;"",IFERROR((((X1449*(1+(Inflacion))^((DAYS360($D$4,Q1449))/360)))/((1+VLOOKUP($D$4,[1]TES!$B$8:$D$3002,3,TRUE))^((DAYS360($D$4,Q1449))/360))),""),"Fecha probable de Fallo"),"")</f>
        <v/>
      </c>
    </row>
    <row r="1450" spans="4:25" x14ac:dyDescent="0.2">
      <c r="D1450" s="62"/>
      <c r="O1450" s="62"/>
      <c r="T1450" s="62" t="str">
        <f>IF(G1450&lt;&gt;"",PROPER(TEXT(G1450,"YYYY")&amp;TEXT(G1450,"MMMM")),"")</f>
        <v/>
      </c>
      <c r="U1450" s="62" t="str">
        <f>IFERROR((VLOOKUP(T1450,[1]IPC!$C$12:$I$834,4,FALSE)/10000),"")</f>
        <v/>
      </c>
      <c r="V1450" s="62" t="str">
        <f>IF(E1450&lt;&gt;"",VLOOKUP($U$7,[1]IPC!$C$12:$I$834,4,FALSE)/10000,"")</f>
        <v/>
      </c>
      <c r="W1450" s="62" t="str">
        <f>IFERROR((O1450*V1450/U1450),"")</f>
        <v/>
      </c>
      <c r="X1450" s="62" t="str">
        <f>IFERROR((W1450*#REF!),"")</f>
        <v/>
      </c>
      <c r="Y1450" s="62" t="str">
        <f>IF(E1450&lt;&gt;"",IF(Q1450&lt;&gt;"",IFERROR((((X1450*(1+(Inflacion))^((DAYS360($D$4,Q1450))/360)))/((1+VLOOKUP($D$4,[1]TES!$B$8:$D$3002,3,TRUE))^((DAYS360($D$4,Q1450))/360))),""),"Fecha probable de Fallo"),"")</f>
        <v/>
      </c>
    </row>
    <row r="1451" spans="4:25" x14ac:dyDescent="0.2">
      <c r="D1451" s="62"/>
      <c r="O1451" s="62"/>
      <c r="T1451" s="62" t="str">
        <f>IF(G1451&lt;&gt;"",PROPER(TEXT(G1451,"YYYY")&amp;TEXT(G1451,"MMMM")),"")</f>
        <v/>
      </c>
      <c r="U1451" s="62" t="str">
        <f>IFERROR((VLOOKUP(T1451,[1]IPC!$C$12:$I$834,4,FALSE)/10000),"")</f>
        <v/>
      </c>
      <c r="V1451" s="62" t="str">
        <f>IF(E1451&lt;&gt;"",VLOOKUP($U$7,[1]IPC!$C$12:$I$834,4,FALSE)/10000,"")</f>
        <v/>
      </c>
      <c r="W1451" s="62" t="str">
        <f>IFERROR((O1451*V1451/U1451),"")</f>
        <v/>
      </c>
      <c r="X1451" s="62" t="str">
        <f>IFERROR((W1451*#REF!),"")</f>
        <v/>
      </c>
      <c r="Y1451" s="62" t="str">
        <f>IF(E1451&lt;&gt;"",IF(Q1451&lt;&gt;"",IFERROR((((X1451*(1+(Inflacion))^((DAYS360($D$4,Q1451))/360)))/((1+VLOOKUP($D$4,[1]TES!$B$8:$D$3002,3,TRUE))^((DAYS360($D$4,Q1451))/360))),""),"Fecha probable de Fallo"),"")</f>
        <v/>
      </c>
    </row>
    <row r="1452" spans="4:25" x14ac:dyDescent="0.2">
      <c r="D1452" s="62"/>
      <c r="O1452" s="62"/>
      <c r="T1452" s="62" t="str">
        <f>IF(G1452&lt;&gt;"",PROPER(TEXT(G1452,"YYYY")&amp;TEXT(G1452,"MMMM")),"")</f>
        <v/>
      </c>
      <c r="U1452" s="62" t="str">
        <f>IFERROR((VLOOKUP(T1452,[1]IPC!$C$12:$I$834,4,FALSE)/10000),"")</f>
        <v/>
      </c>
      <c r="V1452" s="62" t="str">
        <f>IF(E1452&lt;&gt;"",VLOOKUP($U$7,[1]IPC!$C$12:$I$834,4,FALSE)/10000,"")</f>
        <v/>
      </c>
      <c r="W1452" s="62" t="str">
        <f>IFERROR((O1452*V1452/U1452),"")</f>
        <v/>
      </c>
      <c r="X1452" s="62" t="str">
        <f>IFERROR((W1452*#REF!),"")</f>
        <v/>
      </c>
      <c r="Y1452" s="62" t="str">
        <f>IF(E1452&lt;&gt;"",IF(Q1452&lt;&gt;"",IFERROR((((X1452*(1+(Inflacion))^((DAYS360($D$4,Q1452))/360)))/((1+VLOOKUP($D$4,[1]TES!$B$8:$D$3002,3,TRUE))^((DAYS360($D$4,Q1452))/360))),""),"Fecha probable de Fallo"),"")</f>
        <v/>
      </c>
    </row>
    <row r="1453" spans="4:25" x14ac:dyDescent="0.2">
      <c r="D1453" s="62"/>
      <c r="O1453" s="62"/>
      <c r="T1453" s="62" t="str">
        <f>IF(G1453&lt;&gt;"",PROPER(TEXT(G1453,"YYYY")&amp;TEXT(G1453,"MMMM")),"")</f>
        <v/>
      </c>
      <c r="U1453" s="62" t="str">
        <f>IFERROR((VLOOKUP(T1453,[1]IPC!$C$12:$I$834,4,FALSE)/10000),"")</f>
        <v/>
      </c>
      <c r="V1453" s="62" t="str">
        <f>IF(E1453&lt;&gt;"",VLOOKUP($U$7,[1]IPC!$C$12:$I$834,4,FALSE)/10000,"")</f>
        <v/>
      </c>
      <c r="W1453" s="62" t="str">
        <f>IFERROR((O1453*V1453/U1453),"")</f>
        <v/>
      </c>
      <c r="X1453" s="62" t="str">
        <f>IFERROR((W1453*#REF!),"")</f>
        <v/>
      </c>
      <c r="Y1453" s="62" t="str">
        <f>IF(E1453&lt;&gt;"",IF(Q1453&lt;&gt;"",IFERROR((((X1453*(1+(Inflacion))^((DAYS360($D$4,Q1453))/360)))/((1+VLOOKUP($D$4,[1]TES!$B$8:$D$3002,3,TRUE))^((DAYS360($D$4,Q1453))/360))),""),"Fecha probable de Fallo"),"")</f>
        <v/>
      </c>
    </row>
    <row r="1454" spans="4:25" x14ac:dyDescent="0.2">
      <c r="D1454" s="62"/>
      <c r="O1454" s="62"/>
      <c r="T1454" s="62" t="str">
        <f>IF(G1454&lt;&gt;"",PROPER(TEXT(G1454,"YYYY")&amp;TEXT(G1454,"MMMM")),"")</f>
        <v/>
      </c>
      <c r="U1454" s="62" t="str">
        <f>IFERROR((VLOOKUP(T1454,[1]IPC!$C$12:$I$834,4,FALSE)/10000),"")</f>
        <v/>
      </c>
      <c r="V1454" s="62" t="str">
        <f>IF(E1454&lt;&gt;"",VLOOKUP($U$7,[1]IPC!$C$12:$I$834,4,FALSE)/10000,"")</f>
        <v/>
      </c>
      <c r="W1454" s="62" t="str">
        <f>IFERROR((O1454*V1454/U1454),"")</f>
        <v/>
      </c>
      <c r="X1454" s="62" t="str">
        <f>IFERROR((W1454*#REF!),"")</f>
        <v/>
      </c>
      <c r="Y1454" s="62" t="str">
        <f>IF(E1454&lt;&gt;"",IF(Q1454&lt;&gt;"",IFERROR((((X1454*(1+(Inflacion))^((DAYS360($D$4,Q1454))/360)))/((1+VLOOKUP($D$4,[1]TES!$B$8:$D$3002,3,TRUE))^((DAYS360($D$4,Q1454))/360))),""),"Fecha probable de Fallo"),"")</f>
        <v/>
      </c>
    </row>
    <row r="1455" spans="4:25" x14ac:dyDescent="0.2">
      <c r="D1455" s="62"/>
      <c r="O1455" s="62"/>
      <c r="T1455" s="62" t="str">
        <f>IF(G1455&lt;&gt;"",PROPER(TEXT(G1455,"YYYY")&amp;TEXT(G1455,"MMMM")),"")</f>
        <v/>
      </c>
      <c r="U1455" s="62" t="str">
        <f>IFERROR((VLOOKUP(T1455,[1]IPC!$C$12:$I$834,4,FALSE)/10000),"")</f>
        <v/>
      </c>
      <c r="V1455" s="62" t="str">
        <f>IF(E1455&lt;&gt;"",VLOOKUP($U$7,[1]IPC!$C$12:$I$834,4,FALSE)/10000,"")</f>
        <v/>
      </c>
      <c r="W1455" s="62" t="str">
        <f>IFERROR((O1455*V1455/U1455),"")</f>
        <v/>
      </c>
      <c r="X1455" s="62" t="str">
        <f>IFERROR((W1455*#REF!),"")</f>
        <v/>
      </c>
      <c r="Y1455" s="62" t="str">
        <f>IF(E1455&lt;&gt;"",IF(Q1455&lt;&gt;"",IFERROR((((X1455*(1+(Inflacion))^((DAYS360($D$4,Q1455))/360)))/((1+VLOOKUP($D$4,[1]TES!$B$8:$D$3002,3,TRUE))^((DAYS360($D$4,Q1455))/360))),""),"Fecha probable de Fallo"),"")</f>
        <v/>
      </c>
    </row>
    <row r="1456" spans="4:25" x14ac:dyDescent="0.2">
      <c r="D1456" s="62"/>
      <c r="O1456" s="62"/>
      <c r="T1456" s="62" t="str">
        <f>IF(G1456&lt;&gt;"",PROPER(TEXT(G1456,"YYYY")&amp;TEXT(G1456,"MMMM")),"")</f>
        <v/>
      </c>
      <c r="U1456" s="62" t="str">
        <f>IFERROR((VLOOKUP(T1456,[1]IPC!$C$12:$I$834,4,FALSE)/10000),"")</f>
        <v/>
      </c>
      <c r="V1456" s="62" t="str">
        <f>IF(E1456&lt;&gt;"",VLOOKUP($U$7,[1]IPC!$C$12:$I$834,4,FALSE)/10000,"")</f>
        <v/>
      </c>
      <c r="W1456" s="62" t="str">
        <f>IFERROR((O1456*V1456/U1456),"")</f>
        <v/>
      </c>
      <c r="X1456" s="62" t="str">
        <f>IFERROR((W1456*#REF!),"")</f>
        <v/>
      </c>
      <c r="Y1456" s="62" t="str">
        <f>IF(E1456&lt;&gt;"",IF(Q1456&lt;&gt;"",IFERROR((((X1456*(1+(Inflacion))^((DAYS360($D$4,Q1456))/360)))/((1+VLOOKUP($D$4,[1]TES!$B$8:$D$3002,3,TRUE))^((DAYS360($D$4,Q1456))/360))),""),"Fecha probable de Fallo"),"")</f>
        <v/>
      </c>
    </row>
    <row r="1457" spans="4:25" x14ac:dyDescent="0.2">
      <c r="D1457" s="62"/>
      <c r="O1457" s="62"/>
      <c r="T1457" s="62" t="str">
        <f>IF(G1457&lt;&gt;"",PROPER(TEXT(G1457,"YYYY")&amp;TEXT(G1457,"MMMM")),"")</f>
        <v/>
      </c>
      <c r="U1457" s="62" t="str">
        <f>IFERROR((VLOOKUP(T1457,[1]IPC!$C$12:$I$834,4,FALSE)/10000),"")</f>
        <v/>
      </c>
      <c r="V1457" s="62" t="str">
        <f>IF(E1457&lt;&gt;"",VLOOKUP($U$7,[1]IPC!$C$12:$I$834,4,FALSE)/10000,"")</f>
        <v/>
      </c>
      <c r="W1457" s="62" t="str">
        <f>IFERROR((O1457*V1457/U1457),"")</f>
        <v/>
      </c>
      <c r="X1457" s="62" t="str">
        <f>IFERROR((W1457*#REF!),"")</f>
        <v/>
      </c>
      <c r="Y1457" s="62" t="str">
        <f>IF(E1457&lt;&gt;"",IF(Q1457&lt;&gt;"",IFERROR((((X1457*(1+(Inflacion))^((DAYS360($D$4,Q1457))/360)))/((1+VLOOKUP($D$4,[1]TES!$B$8:$D$3002,3,TRUE))^((DAYS360($D$4,Q1457))/360))),""),"Fecha probable de Fallo"),"")</f>
        <v/>
      </c>
    </row>
    <row r="1458" spans="4:25" x14ac:dyDescent="0.2">
      <c r="D1458" s="62"/>
      <c r="O1458" s="62"/>
      <c r="T1458" s="62" t="str">
        <f>IF(G1458&lt;&gt;"",PROPER(TEXT(G1458,"YYYY")&amp;TEXT(G1458,"MMMM")),"")</f>
        <v/>
      </c>
      <c r="U1458" s="62" t="str">
        <f>IFERROR((VLOOKUP(T1458,[1]IPC!$C$12:$I$834,4,FALSE)/10000),"")</f>
        <v/>
      </c>
      <c r="V1458" s="62" t="str">
        <f>IF(E1458&lt;&gt;"",VLOOKUP($U$7,[1]IPC!$C$12:$I$834,4,FALSE)/10000,"")</f>
        <v/>
      </c>
      <c r="W1458" s="62" t="str">
        <f>IFERROR((O1458*V1458/U1458),"")</f>
        <v/>
      </c>
      <c r="X1458" s="62" t="str">
        <f>IFERROR((W1458*#REF!),"")</f>
        <v/>
      </c>
      <c r="Y1458" s="62" t="str">
        <f>IF(E1458&lt;&gt;"",IF(Q1458&lt;&gt;"",IFERROR((((X1458*(1+(Inflacion))^((DAYS360($D$4,Q1458))/360)))/((1+VLOOKUP($D$4,[1]TES!$B$8:$D$3002,3,TRUE))^((DAYS360($D$4,Q1458))/360))),""),"Fecha probable de Fallo"),"")</f>
        <v/>
      </c>
    </row>
    <row r="1459" spans="4:25" x14ac:dyDescent="0.2">
      <c r="D1459" s="62"/>
      <c r="O1459" s="62"/>
      <c r="T1459" s="62" t="str">
        <f>IF(G1459&lt;&gt;"",PROPER(TEXT(G1459,"YYYY")&amp;TEXT(G1459,"MMMM")),"")</f>
        <v/>
      </c>
      <c r="U1459" s="62" t="str">
        <f>IFERROR((VLOOKUP(T1459,[1]IPC!$C$12:$I$834,4,FALSE)/10000),"")</f>
        <v/>
      </c>
      <c r="V1459" s="62" t="str">
        <f>IF(E1459&lt;&gt;"",VLOOKUP($U$7,[1]IPC!$C$12:$I$834,4,FALSE)/10000,"")</f>
        <v/>
      </c>
      <c r="W1459" s="62" t="str">
        <f>IFERROR((O1459*V1459/U1459),"")</f>
        <v/>
      </c>
      <c r="X1459" s="62" t="str">
        <f>IFERROR((W1459*#REF!),"")</f>
        <v/>
      </c>
      <c r="Y1459" s="62" t="str">
        <f>IF(E1459&lt;&gt;"",IF(Q1459&lt;&gt;"",IFERROR((((X1459*(1+(Inflacion))^((DAYS360($D$4,Q1459))/360)))/((1+VLOOKUP($D$4,[1]TES!$B$8:$D$3002,3,TRUE))^((DAYS360($D$4,Q1459))/360))),""),"Fecha probable de Fallo"),"")</f>
        <v/>
      </c>
    </row>
    <row r="1460" spans="4:25" x14ac:dyDescent="0.2">
      <c r="D1460" s="62"/>
      <c r="O1460" s="62"/>
      <c r="T1460" s="62" t="str">
        <f>IF(G1460&lt;&gt;"",PROPER(TEXT(G1460,"YYYY")&amp;TEXT(G1460,"MMMM")),"")</f>
        <v/>
      </c>
      <c r="U1460" s="62" t="str">
        <f>IFERROR((VLOOKUP(T1460,[1]IPC!$C$12:$I$834,4,FALSE)/10000),"")</f>
        <v/>
      </c>
      <c r="V1460" s="62" t="str">
        <f>IF(E1460&lt;&gt;"",VLOOKUP($U$7,[1]IPC!$C$12:$I$834,4,FALSE)/10000,"")</f>
        <v/>
      </c>
      <c r="W1460" s="62" t="str">
        <f>IFERROR((O1460*V1460/U1460),"")</f>
        <v/>
      </c>
      <c r="X1460" s="62" t="str">
        <f>IFERROR((W1460*#REF!),"")</f>
        <v/>
      </c>
      <c r="Y1460" s="62" t="str">
        <f>IF(E1460&lt;&gt;"",IF(Q1460&lt;&gt;"",IFERROR((((X1460*(1+(Inflacion))^((DAYS360($D$4,Q1460))/360)))/((1+VLOOKUP($D$4,[1]TES!$B$8:$D$3002,3,TRUE))^((DAYS360($D$4,Q1460))/360))),""),"Fecha probable de Fallo"),"")</f>
        <v/>
      </c>
    </row>
    <row r="1461" spans="4:25" x14ac:dyDescent="0.2">
      <c r="D1461" s="62"/>
      <c r="O1461" s="62"/>
      <c r="T1461" s="62" t="str">
        <f>IF(G1461&lt;&gt;"",PROPER(TEXT(G1461,"YYYY")&amp;TEXT(G1461,"MMMM")),"")</f>
        <v/>
      </c>
      <c r="U1461" s="62" t="str">
        <f>IFERROR((VLOOKUP(T1461,[1]IPC!$C$12:$I$834,4,FALSE)/10000),"")</f>
        <v/>
      </c>
      <c r="V1461" s="62" t="str">
        <f>IF(E1461&lt;&gt;"",VLOOKUP($U$7,[1]IPC!$C$12:$I$834,4,FALSE)/10000,"")</f>
        <v/>
      </c>
      <c r="W1461" s="62" t="str">
        <f>IFERROR((O1461*V1461/U1461),"")</f>
        <v/>
      </c>
      <c r="X1461" s="62" t="str">
        <f>IFERROR((W1461*#REF!),"")</f>
        <v/>
      </c>
      <c r="Y1461" s="62" t="str">
        <f>IF(E1461&lt;&gt;"",IF(Q1461&lt;&gt;"",IFERROR((((X1461*(1+(Inflacion))^((DAYS360($D$4,Q1461))/360)))/((1+VLOOKUP($D$4,[1]TES!$B$8:$D$3002,3,TRUE))^((DAYS360($D$4,Q1461))/360))),""),"Fecha probable de Fallo"),"")</f>
        <v/>
      </c>
    </row>
    <row r="1462" spans="4:25" x14ac:dyDescent="0.2">
      <c r="D1462" s="62"/>
      <c r="O1462" s="62"/>
      <c r="T1462" s="62" t="str">
        <f>IF(G1462&lt;&gt;"",PROPER(TEXT(G1462,"YYYY")&amp;TEXT(G1462,"MMMM")),"")</f>
        <v/>
      </c>
      <c r="U1462" s="62" t="str">
        <f>IFERROR((VLOOKUP(T1462,[1]IPC!$C$12:$I$834,4,FALSE)/10000),"")</f>
        <v/>
      </c>
      <c r="V1462" s="62" t="str">
        <f>IF(E1462&lt;&gt;"",VLOOKUP($U$7,[1]IPC!$C$12:$I$834,4,FALSE)/10000,"")</f>
        <v/>
      </c>
      <c r="W1462" s="62" t="str">
        <f>IFERROR((O1462*V1462/U1462),"")</f>
        <v/>
      </c>
      <c r="X1462" s="62" t="str">
        <f>IFERROR((W1462*#REF!),"")</f>
        <v/>
      </c>
      <c r="Y1462" s="62" t="str">
        <f>IF(E1462&lt;&gt;"",IF(Q1462&lt;&gt;"",IFERROR((((X1462*(1+(Inflacion))^((DAYS360($D$4,Q1462))/360)))/((1+VLOOKUP($D$4,[1]TES!$B$8:$D$3002,3,TRUE))^((DAYS360($D$4,Q1462))/360))),""),"Fecha probable de Fallo"),"")</f>
        <v/>
      </c>
    </row>
    <row r="1463" spans="4:25" x14ac:dyDescent="0.2">
      <c r="D1463" s="62"/>
      <c r="O1463" s="62"/>
      <c r="T1463" s="62" t="str">
        <f>IF(G1463&lt;&gt;"",PROPER(TEXT(G1463,"YYYY")&amp;TEXT(G1463,"MMMM")),"")</f>
        <v/>
      </c>
      <c r="U1463" s="62" t="str">
        <f>IFERROR((VLOOKUP(T1463,[1]IPC!$C$12:$I$834,4,FALSE)/10000),"")</f>
        <v/>
      </c>
      <c r="V1463" s="62" t="str">
        <f>IF(E1463&lt;&gt;"",VLOOKUP($U$7,[1]IPC!$C$12:$I$834,4,FALSE)/10000,"")</f>
        <v/>
      </c>
      <c r="W1463" s="62" t="str">
        <f>IFERROR((O1463*V1463/U1463),"")</f>
        <v/>
      </c>
      <c r="X1463" s="62" t="str">
        <f>IFERROR((W1463*#REF!),"")</f>
        <v/>
      </c>
      <c r="Y1463" s="62" t="str">
        <f>IF(E1463&lt;&gt;"",IF(Q1463&lt;&gt;"",IFERROR((((X1463*(1+(Inflacion))^((DAYS360($D$4,Q1463))/360)))/((1+VLOOKUP($D$4,[1]TES!$B$8:$D$3002,3,TRUE))^((DAYS360($D$4,Q1463))/360))),""),"Fecha probable de Fallo"),"")</f>
        <v/>
      </c>
    </row>
    <row r="1464" spans="4:25" x14ac:dyDescent="0.2">
      <c r="D1464" s="62"/>
      <c r="O1464" s="62"/>
      <c r="T1464" s="62" t="str">
        <f>IF(G1464&lt;&gt;"",PROPER(TEXT(G1464,"YYYY")&amp;TEXT(G1464,"MMMM")),"")</f>
        <v/>
      </c>
      <c r="U1464" s="62" t="str">
        <f>IFERROR((VLOOKUP(T1464,[1]IPC!$C$12:$I$834,4,FALSE)/10000),"")</f>
        <v/>
      </c>
      <c r="V1464" s="62" t="str">
        <f>IF(E1464&lt;&gt;"",VLOOKUP($U$7,[1]IPC!$C$12:$I$834,4,FALSE)/10000,"")</f>
        <v/>
      </c>
      <c r="W1464" s="62" t="str">
        <f>IFERROR((O1464*V1464/U1464),"")</f>
        <v/>
      </c>
      <c r="X1464" s="62" t="str">
        <f>IFERROR((W1464*#REF!),"")</f>
        <v/>
      </c>
      <c r="Y1464" s="62" t="str">
        <f>IF(E1464&lt;&gt;"",IF(Q1464&lt;&gt;"",IFERROR((((X1464*(1+(Inflacion))^((DAYS360($D$4,Q1464))/360)))/((1+VLOOKUP($D$4,[1]TES!$B$8:$D$3002,3,TRUE))^((DAYS360($D$4,Q1464))/360))),""),"Fecha probable de Fallo"),"")</f>
        <v/>
      </c>
    </row>
    <row r="1465" spans="4:25" x14ac:dyDescent="0.2">
      <c r="D1465" s="62"/>
      <c r="O1465" s="62"/>
      <c r="T1465" s="62" t="str">
        <f>IF(G1465&lt;&gt;"",PROPER(TEXT(G1465,"YYYY")&amp;TEXT(G1465,"MMMM")),"")</f>
        <v/>
      </c>
      <c r="U1465" s="62" t="str">
        <f>IFERROR((VLOOKUP(T1465,[1]IPC!$C$12:$I$834,4,FALSE)/10000),"")</f>
        <v/>
      </c>
      <c r="V1465" s="62" t="str">
        <f>IF(E1465&lt;&gt;"",VLOOKUP($U$7,[1]IPC!$C$12:$I$834,4,FALSE)/10000,"")</f>
        <v/>
      </c>
      <c r="W1465" s="62" t="str">
        <f>IFERROR((O1465*V1465/U1465),"")</f>
        <v/>
      </c>
      <c r="X1465" s="62" t="str">
        <f>IFERROR((W1465*#REF!),"")</f>
        <v/>
      </c>
      <c r="Y1465" s="62" t="str">
        <f>IF(E1465&lt;&gt;"",IF(Q1465&lt;&gt;"",IFERROR((((X1465*(1+(Inflacion))^((DAYS360($D$4,Q1465))/360)))/((1+VLOOKUP($D$4,[1]TES!$B$8:$D$3002,3,TRUE))^((DAYS360($D$4,Q1465))/360))),""),"Fecha probable de Fallo"),"")</f>
        <v/>
      </c>
    </row>
    <row r="1466" spans="4:25" x14ac:dyDescent="0.2">
      <c r="D1466" s="62"/>
      <c r="O1466" s="62"/>
      <c r="T1466" s="62" t="str">
        <f>IF(G1466&lt;&gt;"",PROPER(TEXT(G1466,"YYYY")&amp;TEXT(G1466,"MMMM")),"")</f>
        <v/>
      </c>
      <c r="U1466" s="62" t="str">
        <f>IFERROR((VLOOKUP(T1466,[1]IPC!$C$12:$I$834,4,FALSE)/10000),"")</f>
        <v/>
      </c>
      <c r="V1466" s="62" t="str">
        <f>IF(E1466&lt;&gt;"",VLOOKUP($U$7,[1]IPC!$C$12:$I$834,4,FALSE)/10000,"")</f>
        <v/>
      </c>
      <c r="W1466" s="62" t="str">
        <f>IFERROR((O1466*V1466/U1466),"")</f>
        <v/>
      </c>
      <c r="X1466" s="62" t="str">
        <f>IFERROR((W1466*#REF!),"")</f>
        <v/>
      </c>
      <c r="Y1466" s="62" t="str">
        <f>IF(E1466&lt;&gt;"",IF(Q1466&lt;&gt;"",IFERROR((((X1466*(1+(Inflacion))^((DAYS360($D$4,Q1466))/360)))/((1+VLOOKUP($D$4,[1]TES!$B$8:$D$3002,3,TRUE))^((DAYS360($D$4,Q1466))/360))),""),"Fecha probable de Fallo"),"")</f>
        <v/>
      </c>
    </row>
    <row r="1467" spans="4:25" x14ac:dyDescent="0.2">
      <c r="D1467" s="62"/>
      <c r="O1467" s="62"/>
      <c r="T1467" s="62" t="str">
        <f>IF(G1467&lt;&gt;"",PROPER(TEXT(G1467,"YYYY")&amp;TEXT(G1467,"MMMM")),"")</f>
        <v/>
      </c>
      <c r="U1467" s="62" t="str">
        <f>IFERROR((VLOOKUP(T1467,[1]IPC!$C$12:$I$834,4,FALSE)/10000),"")</f>
        <v/>
      </c>
      <c r="V1467" s="62" t="str">
        <f>IF(E1467&lt;&gt;"",VLOOKUP($U$7,[1]IPC!$C$12:$I$834,4,FALSE)/10000,"")</f>
        <v/>
      </c>
      <c r="W1467" s="62" t="str">
        <f>IFERROR((O1467*V1467/U1467),"")</f>
        <v/>
      </c>
      <c r="X1467" s="62" t="str">
        <f>IFERROR((W1467*#REF!),"")</f>
        <v/>
      </c>
      <c r="Y1467" s="62" t="str">
        <f>IF(E1467&lt;&gt;"",IF(Q1467&lt;&gt;"",IFERROR((((X1467*(1+(Inflacion))^((DAYS360($D$4,Q1467))/360)))/((1+VLOOKUP($D$4,[1]TES!$B$8:$D$3002,3,TRUE))^((DAYS360($D$4,Q1467))/360))),""),"Fecha probable de Fallo"),"")</f>
        <v/>
      </c>
    </row>
    <row r="1468" spans="4:25" x14ac:dyDescent="0.2">
      <c r="D1468" s="62"/>
      <c r="O1468" s="62"/>
      <c r="T1468" s="62" t="str">
        <f>IF(G1468&lt;&gt;"",PROPER(TEXT(G1468,"YYYY")&amp;TEXT(G1468,"MMMM")),"")</f>
        <v/>
      </c>
      <c r="U1468" s="62" t="str">
        <f>IFERROR((VLOOKUP(T1468,[1]IPC!$C$12:$I$834,4,FALSE)/10000),"")</f>
        <v/>
      </c>
      <c r="V1468" s="62" t="str">
        <f>IF(E1468&lt;&gt;"",VLOOKUP($U$7,[1]IPC!$C$12:$I$834,4,FALSE)/10000,"")</f>
        <v/>
      </c>
      <c r="W1468" s="62" t="str">
        <f>IFERROR((O1468*V1468/U1468),"")</f>
        <v/>
      </c>
      <c r="X1468" s="62" t="str">
        <f>IFERROR((W1468*#REF!),"")</f>
        <v/>
      </c>
      <c r="Y1468" s="62" t="str">
        <f>IF(E1468&lt;&gt;"",IF(Q1468&lt;&gt;"",IFERROR((((X1468*(1+(Inflacion))^((DAYS360($D$4,Q1468))/360)))/((1+VLOOKUP($D$4,[1]TES!$B$8:$D$3002,3,TRUE))^((DAYS360($D$4,Q1468))/360))),""),"Fecha probable de Fallo"),"")</f>
        <v/>
      </c>
    </row>
    <row r="1469" spans="4:25" x14ac:dyDescent="0.2">
      <c r="D1469" s="62"/>
      <c r="O1469" s="62"/>
      <c r="T1469" s="62" t="str">
        <f>IF(G1469&lt;&gt;"",PROPER(TEXT(G1469,"YYYY")&amp;TEXT(G1469,"MMMM")),"")</f>
        <v/>
      </c>
      <c r="U1469" s="62" t="str">
        <f>IFERROR((VLOOKUP(T1469,[1]IPC!$C$12:$I$834,4,FALSE)/10000),"")</f>
        <v/>
      </c>
      <c r="V1469" s="62" t="str">
        <f>IF(E1469&lt;&gt;"",VLOOKUP($U$7,[1]IPC!$C$12:$I$834,4,FALSE)/10000,"")</f>
        <v/>
      </c>
      <c r="W1469" s="62" t="str">
        <f>IFERROR((O1469*V1469/U1469),"")</f>
        <v/>
      </c>
      <c r="X1469" s="62" t="str">
        <f>IFERROR((W1469*#REF!),"")</f>
        <v/>
      </c>
      <c r="Y1469" s="62" t="str">
        <f>IF(E1469&lt;&gt;"",IF(Q1469&lt;&gt;"",IFERROR((((X1469*(1+(Inflacion))^((DAYS360($D$4,Q1469))/360)))/((1+VLOOKUP($D$4,[1]TES!$B$8:$D$3002,3,TRUE))^((DAYS360($D$4,Q1469))/360))),""),"Fecha probable de Fallo"),"")</f>
        <v/>
      </c>
    </row>
    <row r="1470" spans="4:25" x14ac:dyDescent="0.2">
      <c r="D1470" s="62"/>
      <c r="O1470" s="62"/>
      <c r="T1470" s="62" t="str">
        <f>IF(G1470&lt;&gt;"",PROPER(TEXT(G1470,"YYYY")&amp;TEXT(G1470,"MMMM")),"")</f>
        <v/>
      </c>
      <c r="U1470" s="62" t="str">
        <f>IFERROR((VLOOKUP(T1470,[1]IPC!$C$12:$I$834,4,FALSE)/10000),"")</f>
        <v/>
      </c>
      <c r="V1470" s="62" t="str">
        <f>IF(E1470&lt;&gt;"",VLOOKUP($U$7,[1]IPC!$C$12:$I$834,4,FALSE)/10000,"")</f>
        <v/>
      </c>
      <c r="W1470" s="62" t="str">
        <f>IFERROR((O1470*V1470/U1470),"")</f>
        <v/>
      </c>
      <c r="X1470" s="62" t="str">
        <f>IFERROR((W1470*#REF!),"")</f>
        <v/>
      </c>
      <c r="Y1470" s="62" t="str">
        <f>IF(E1470&lt;&gt;"",IF(Q1470&lt;&gt;"",IFERROR((((X1470*(1+(Inflacion))^((DAYS360($D$4,Q1470))/360)))/((1+VLOOKUP($D$4,[1]TES!$B$8:$D$3002,3,TRUE))^((DAYS360($D$4,Q1470))/360))),""),"Fecha probable de Fallo"),"")</f>
        <v/>
      </c>
    </row>
    <row r="1471" spans="4:25" x14ac:dyDescent="0.2">
      <c r="D1471" s="62"/>
      <c r="O1471" s="62"/>
      <c r="T1471" s="62" t="str">
        <f>IF(G1471&lt;&gt;"",PROPER(TEXT(G1471,"YYYY")&amp;TEXT(G1471,"MMMM")),"")</f>
        <v/>
      </c>
      <c r="U1471" s="62" t="str">
        <f>IFERROR((VLOOKUP(T1471,[1]IPC!$C$12:$I$834,4,FALSE)/10000),"")</f>
        <v/>
      </c>
      <c r="V1471" s="62" t="str">
        <f>IF(E1471&lt;&gt;"",VLOOKUP($U$7,[1]IPC!$C$12:$I$834,4,FALSE)/10000,"")</f>
        <v/>
      </c>
      <c r="W1471" s="62" t="str">
        <f>IFERROR((O1471*V1471/U1471),"")</f>
        <v/>
      </c>
      <c r="X1471" s="62" t="str">
        <f>IFERROR((W1471*#REF!),"")</f>
        <v/>
      </c>
      <c r="Y1471" s="62" t="str">
        <f>IF(E1471&lt;&gt;"",IF(Q1471&lt;&gt;"",IFERROR((((X1471*(1+(Inflacion))^((DAYS360($D$4,Q1471))/360)))/((1+VLOOKUP($D$4,[1]TES!$B$8:$D$3002,3,TRUE))^((DAYS360($D$4,Q1471))/360))),""),"Fecha probable de Fallo"),"")</f>
        <v/>
      </c>
    </row>
    <row r="1472" spans="4:25" x14ac:dyDescent="0.2">
      <c r="D1472" s="62"/>
      <c r="O1472" s="62"/>
      <c r="T1472" s="62" t="str">
        <f>IF(G1472&lt;&gt;"",PROPER(TEXT(G1472,"YYYY")&amp;TEXT(G1472,"MMMM")),"")</f>
        <v/>
      </c>
      <c r="U1472" s="62" t="str">
        <f>IFERROR((VLOOKUP(T1472,[1]IPC!$C$12:$I$834,4,FALSE)/10000),"")</f>
        <v/>
      </c>
      <c r="V1472" s="62" t="str">
        <f>IF(E1472&lt;&gt;"",VLOOKUP($U$7,[1]IPC!$C$12:$I$834,4,FALSE)/10000,"")</f>
        <v/>
      </c>
      <c r="W1472" s="62" t="str">
        <f>IFERROR((O1472*V1472/U1472),"")</f>
        <v/>
      </c>
      <c r="X1472" s="62" t="str">
        <f>IFERROR((W1472*#REF!),"")</f>
        <v/>
      </c>
      <c r="Y1472" s="62" t="str">
        <f>IF(E1472&lt;&gt;"",IF(Q1472&lt;&gt;"",IFERROR((((X1472*(1+(Inflacion))^((DAYS360($D$4,Q1472))/360)))/((1+VLOOKUP($D$4,[1]TES!$B$8:$D$3002,3,TRUE))^((DAYS360($D$4,Q1472))/360))),""),"Fecha probable de Fallo"),"")</f>
        <v/>
      </c>
    </row>
    <row r="1473" spans="4:25" x14ac:dyDescent="0.2">
      <c r="D1473" s="62"/>
      <c r="O1473" s="62"/>
      <c r="T1473" s="62" t="str">
        <f>IF(G1473&lt;&gt;"",PROPER(TEXT(G1473,"YYYY")&amp;TEXT(G1473,"MMMM")),"")</f>
        <v/>
      </c>
      <c r="U1473" s="62" t="str">
        <f>IFERROR((VLOOKUP(T1473,[1]IPC!$C$12:$I$834,4,FALSE)/10000),"")</f>
        <v/>
      </c>
      <c r="V1473" s="62" t="str">
        <f>IF(E1473&lt;&gt;"",VLOOKUP($U$7,[1]IPC!$C$12:$I$834,4,FALSE)/10000,"")</f>
        <v/>
      </c>
      <c r="W1473" s="62" t="str">
        <f>IFERROR((O1473*V1473/U1473),"")</f>
        <v/>
      </c>
      <c r="X1473" s="62" t="str">
        <f>IFERROR((W1473*#REF!),"")</f>
        <v/>
      </c>
      <c r="Y1473" s="62" t="str">
        <f>IF(E1473&lt;&gt;"",IF(Q1473&lt;&gt;"",IFERROR((((X1473*(1+(Inflacion))^((DAYS360($D$4,Q1473))/360)))/((1+VLOOKUP($D$4,[1]TES!$B$8:$D$3002,3,TRUE))^((DAYS360($D$4,Q1473))/360))),""),"Fecha probable de Fallo"),"")</f>
        <v/>
      </c>
    </row>
    <row r="1474" spans="4:25" x14ac:dyDescent="0.2">
      <c r="D1474" s="62"/>
      <c r="O1474" s="62"/>
      <c r="T1474" s="62" t="str">
        <f>IF(G1474&lt;&gt;"",PROPER(TEXT(G1474,"YYYY")&amp;TEXT(G1474,"MMMM")),"")</f>
        <v/>
      </c>
      <c r="U1474" s="62" t="str">
        <f>IFERROR((VLOOKUP(T1474,[1]IPC!$C$12:$I$834,4,FALSE)/10000),"")</f>
        <v/>
      </c>
      <c r="V1474" s="62" t="str">
        <f>IF(E1474&lt;&gt;"",VLOOKUP($U$7,[1]IPC!$C$12:$I$834,4,FALSE)/10000,"")</f>
        <v/>
      </c>
      <c r="W1474" s="62" t="str">
        <f>IFERROR((O1474*V1474/U1474),"")</f>
        <v/>
      </c>
      <c r="X1474" s="62" t="str">
        <f>IFERROR((W1474*#REF!),"")</f>
        <v/>
      </c>
      <c r="Y1474" s="62" t="str">
        <f>IF(E1474&lt;&gt;"",IF(Q1474&lt;&gt;"",IFERROR((((X1474*(1+(Inflacion))^((DAYS360($D$4,Q1474))/360)))/((1+VLOOKUP($D$4,[1]TES!$B$8:$D$3002,3,TRUE))^((DAYS360($D$4,Q1474))/360))),""),"Fecha probable de Fallo"),"")</f>
        <v/>
      </c>
    </row>
    <row r="1475" spans="4:25" x14ac:dyDescent="0.2">
      <c r="D1475" s="62"/>
      <c r="O1475" s="62"/>
      <c r="T1475" s="62" t="str">
        <f>IF(G1475&lt;&gt;"",PROPER(TEXT(G1475,"YYYY")&amp;TEXT(G1475,"MMMM")),"")</f>
        <v/>
      </c>
      <c r="U1475" s="62" t="str">
        <f>IFERROR((VLOOKUP(T1475,[1]IPC!$C$12:$I$834,4,FALSE)/10000),"")</f>
        <v/>
      </c>
      <c r="V1475" s="62" t="str">
        <f>IF(E1475&lt;&gt;"",VLOOKUP($U$7,[1]IPC!$C$12:$I$834,4,FALSE)/10000,"")</f>
        <v/>
      </c>
      <c r="W1475" s="62" t="str">
        <f>IFERROR((O1475*V1475/U1475),"")</f>
        <v/>
      </c>
      <c r="X1475" s="62" t="str">
        <f>IFERROR((W1475*#REF!),"")</f>
        <v/>
      </c>
      <c r="Y1475" s="62" t="str">
        <f>IF(E1475&lt;&gt;"",IF(Q1475&lt;&gt;"",IFERROR((((X1475*(1+(Inflacion))^((DAYS360($D$4,Q1475))/360)))/((1+VLOOKUP($D$4,[1]TES!$B$8:$D$3002,3,TRUE))^((DAYS360($D$4,Q1475))/360))),""),"Fecha probable de Fallo"),"")</f>
        <v/>
      </c>
    </row>
    <row r="1476" spans="4:25" x14ac:dyDescent="0.2">
      <c r="D1476" s="62"/>
      <c r="O1476" s="62"/>
      <c r="T1476" s="62" t="str">
        <f>IF(G1476&lt;&gt;"",PROPER(TEXT(G1476,"YYYY")&amp;TEXT(G1476,"MMMM")),"")</f>
        <v/>
      </c>
      <c r="U1476" s="62" t="str">
        <f>IFERROR((VLOOKUP(T1476,[1]IPC!$C$12:$I$834,4,FALSE)/10000),"")</f>
        <v/>
      </c>
      <c r="V1476" s="62" t="str">
        <f>IF(E1476&lt;&gt;"",VLOOKUP($U$7,[1]IPC!$C$12:$I$834,4,FALSE)/10000,"")</f>
        <v/>
      </c>
      <c r="W1476" s="62" t="str">
        <f>IFERROR((O1476*V1476/U1476),"")</f>
        <v/>
      </c>
      <c r="X1476" s="62" t="str">
        <f>IFERROR((W1476*#REF!),"")</f>
        <v/>
      </c>
      <c r="Y1476" s="62" t="str">
        <f>IF(E1476&lt;&gt;"",IF(Q1476&lt;&gt;"",IFERROR((((X1476*(1+(Inflacion))^((DAYS360($D$4,Q1476))/360)))/((1+VLOOKUP($D$4,[1]TES!$B$8:$D$3002,3,TRUE))^((DAYS360($D$4,Q1476))/360))),""),"Fecha probable de Fallo"),"")</f>
        <v/>
      </c>
    </row>
    <row r="1477" spans="4:25" x14ac:dyDescent="0.2">
      <c r="D1477" s="62"/>
      <c r="O1477" s="62"/>
      <c r="T1477" s="62" t="str">
        <f>IF(G1477&lt;&gt;"",PROPER(TEXT(G1477,"YYYY")&amp;TEXT(G1477,"MMMM")),"")</f>
        <v/>
      </c>
      <c r="U1477" s="62" t="str">
        <f>IFERROR((VLOOKUP(T1477,[1]IPC!$C$12:$I$834,4,FALSE)/10000),"")</f>
        <v/>
      </c>
      <c r="V1477" s="62" t="str">
        <f>IF(E1477&lt;&gt;"",VLOOKUP($U$7,[1]IPC!$C$12:$I$834,4,FALSE)/10000,"")</f>
        <v/>
      </c>
      <c r="W1477" s="62" t="str">
        <f>IFERROR((O1477*V1477/U1477),"")</f>
        <v/>
      </c>
      <c r="X1477" s="62" t="str">
        <f>IFERROR((W1477*#REF!),"")</f>
        <v/>
      </c>
      <c r="Y1477" s="62" t="str">
        <f>IF(E1477&lt;&gt;"",IF(Q1477&lt;&gt;"",IFERROR((((X1477*(1+(Inflacion))^((DAYS360($D$4,Q1477))/360)))/((1+VLOOKUP($D$4,[1]TES!$B$8:$D$3002,3,TRUE))^((DAYS360($D$4,Q1477))/360))),""),"Fecha probable de Fallo"),"")</f>
        <v/>
      </c>
    </row>
    <row r="1478" spans="4:25" x14ac:dyDescent="0.2">
      <c r="D1478" s="62"/>
      <c r="O1478" s="62"/>
      <c r="T1478" s="62" t="str">
        <f>IF(G1478&lt;&gt;"",PROPER(TEXT(G1478,"YYYY")&amp;TEXT(G1478,"MMMM")),"")</f>
        <v/>
      </c>
      <c r="U1478" s="62" t="str">
        <f>IFERROR((VLOOKUP(T1478,[1]IPC!$C$12:$I$834,4,FALSE)/10000),"")</f>
        <v/>
      </c>
      <c r="V1478" s="62" t="str">
        <f>IF(E1478&lt;&gt;"",VLOOKUP($U$7,[1]IPC!$C$12:$I$834,4,FALSE)/10000,"")</f>
        <v/>
      </c>
      <c r="W1478" s="62" t="str">
        <f>IFERROR((O1478*V1478/U1478),"")</f>
        <v/>
      </c>
      <c r="X1478" s="62" t="str">
        <f>IFERROR((W1478*#REF!),"")</f>
        <v/>
      </c>
      <c r="Y1478" s="62" t="str">
        <f>IF(E1478&lt;&gt;"",IF(Q1478&lt;&gt;"",IFERROR((((X1478*(1+(Inflacion))^((DAYS360($D$4,Q1478))/360)))/((1+VLOOKUP($D$4,[1]TES!$B$8:$D$3002,3,TRUE))^((DAYS360($D$4,Q1478))/360))),""),"Fecha probable de Fallo"),"")</f>
        <v/>
      </c>
    </row>
    <row r="1479" spans="4:25" x14ac:dyDescent="0.2">
      <c r="D1479" s="62"/>
      <c r="O1479" s="62"/>
      <c r="T1479" s="62" t="str">
        <f>IF(G1479&lt;&gt;"",PROPER(TEXT(G1479,"YYYY")&amp;TEXT(G1479,"MMMM")),"")</f>
        <v/>
      </c>
      <c r="U1479" s="62" t="str">
        <f>IFERROR((VLOOKUP(T1479,[1]IPC!$C$12:$I$834,4,FALSE)/10000),"")</f>
        <v/>
      </c>
      <c r="V1479" s="62" t="str">
        <f>IF(E1479&lt;&gt;"",VLOOKUP($U$7,[1]IPC!$C$12:$I$834,4,FALSE)/10000,"")</f>
        <v/>
      </c>
      <c r="W1479" s="62" t="str">
        <f>IFERROR((O1479*V1479/U1479),"")</f>
        <v/>
      </c>
      <c r="X1479" s="62" t="str">
        <f>IFERROR((W1479*#REF!),"")</f>
        <v/>
      </c>
      <c r="Y1479" s="62" t="str">
        <f>IF(E1479&lt;&gt;"",IF(Q1479&lt;&gt;"",IFERROR((((X1479*(1+(Inflacion))^((DAYS360($D$4,Q1479))/360)))/((1+VLOOKUP($D$4,[1]TES!$B$8:$D$3002,3,TRUE))^((DAYS360($D$4,Q1479))/360))),""),"Fecha probable de Fallo"),"")</f>
        <v/>
      </c>
    </row>
    <row r="1480" spans="4:25" x14ac:dyDescent="0.2">
      <c r="D1480" s="62"/>
      <c r="O1480" s="62"/>
      <c r="T1480" s="62" t="str">
        <f>IF(G1480&lt;&gt;"",PROPER(TEXT(G1480,"YYYY")&amp;TEXT(G1480,"MMMM")),"")</f>
        <v/>
      </c>
      <c r="U1480" s="62" t="str">
        <f>IFERROR((VLOOKUP(T1480,[1]IPC!$C$12:$I$834,4,FALSE)/10000),"")</f>
        <v/>
      </c>
      <c r="V1480" s="62" t="str">
        <f>IF(E1480&lt;&gt;"",VLOOKUP($U$7,[1]IPC!$C$12:$I$834,4,FALSE)/10000,"")</f>
        <v/>
      </c>
      <c r="W1480" s="62" t="str">
        <f>IFERROR((O1480*V1480/U1480),"")</f>
        <v/>
      </c>
      <c r="X1480" s="62" t="str">
        <f>IFERROR((W1480*#REF!),"")</f>
        <v/>
      </c>
      <c r="Y1480" s="62" t="str">
        <f>IF(E1480&lt;&gt;"",IF(Q1480&lt;&gt;"",IFERROR((((X1480*(1+(Inflacion))^((DAYS360($D$4,Q1480))/360)))/((1+VLOOKUP($D$4,[1]TES!$B$8:$D$3002,3,TRUE))^((DAYS360($D$4,Q1480))/360))),""),"Fecha probable de Fallo"),"")</f>
        <v/>
      </c>
    </row>
    <row r="1481" spans="4:25" x14ac:dyDescent="0.2">
      <c r="D1481" s="62"/>
      <c r="O1481" s="62"/>
      <c r="T1481" s="62" t="str">
        <f>IF(G1481&lt;&gt;"",PROPER(TEXT(G1481,"YYYY")&amp;TEXT(G1481,"MMMM")),"")</f>
        <v/>
      </c>
      <c r="U1481" s="62" t="str">
        <f>IFERROR((VLOOKUP(T1481,[1]IPC!$C$12:$I$834,4,FALSE)/10000),"")</f>
        <v/>
      </c>
      <c r="V1481" s="62" t="str">
        <f>IF(E1481&lt;&gt;"",VLOOKUP($U$7,[1]IPC!$C$12:$I$834,4,FALSE)/10000,"")</f>
        <v/>
      </c>
      <c r="W1481" s="62" t="str">
        <f>IFERROR((O1481*V1481/U1481),"")</f>
        <v/>
      </c>
      <c r="X1481" s="62" t="str">
        <f>IFERROR((W1481*#REF!),"")</f>
        <v/>
      </c>
      <c r="Y1481" s="62" t="str">
        <f>IF(E1481&lt;&gt;"",IF(Q1481&lt;&gt;"",IFERROR((((X1481*(1+(Inflacion))^((DAYS360($D$4,Q1481))/360)))/((1+VLOOKUP($D$4,[1]TES!$B$8:$D$3002,3,TRUE))^((DAYS360($D$4,Q1481))/360))),""),"Fecha probable de Fallo"),"")</f>
        <v/>
      </c>
    </row>
    <row r="1482" spans="4:25" x14ac:dyDescent="0.2">
      <c r="D1482" s="62"/>
      <c r="O1482" s="62"/>
      <c r="T1482" s="62" t="str">
        <f>IF(G1482&lt;&gt;"",PROPER(TEXT(G1482,"YYYY")&amp;TEXT(G1482,"MMMM")),"")</f>
        <v/>
      </c>
      <c r="U1482" s="62" t="str">
        <f>IFERROR((VLOOKUP(T1482,[1]IPC!$C$12:$I$834,4,FALSE)/10000),"")</f>
        <v/>
      </c>
      <c r="V1482" s="62" t="str">
        <f>IF(E1482&lt;&gt;"",VLOOKUP($U$7,[1]IPC!$C$12:$I$834,4,FALSE)/10000,"")</f>
        <v/>
      </c>
      <c r="W1482" s="62" t="str">
        <f>IFERROR((O1482*V1482/U1482),"")</f>
        <v/>
      </c>
      <c r="X1482" s="62" t="str">
        <f>IFERROR((W1482*#REF!),"")</f>
        <v/>
      </c>
      <c r="Y1482" s="62" t="str">
        <f>IF(E1482&lt;&gt;"",IF(Q1482&lt;&gt;"",IFERROR((((X1482*(1+(Inflacion))^((DAYS360($D$4,Q1482))/360)))/((1+VLOOKUP($D$4,[1]TES!$B$8:$D$3002,3,TRUE))^((DAYS360($D$4,Q1482))/360))),""),"Fecha probable de Fallo"),"")</f>
        <v/>
      </c>
    </row>
    <row r="1483" spans="4:25" x14ac:dyDescent="0.2">
      <c r="D1483" s="62"/>
      <c r="O1483" s="62"/>
      <c r="T1483" s="62" t="str">
        <f>IF(G1483&lt;&gt;"",PROPER(TEXT(G1483,"YYYY")&amp;TEXT(G1483,"MMMM")),"")</f>
        <v/>
      </c>
      <c r="U1483" s="62" t="str">
        <f>IFERROR((VLOOKUP(T1483,[1]IPC!$C$12:$I$834,4,FALSE)/10000),"")</f>
        <v/>
      </c>
      <c r="V1483" s="62" t="str">
        <f>IF(E1483&lt;&gt;"",VLOOKUP($U$7,[1]IPC!$C$12:$I$834,4,FALSE)/10000,"")</f>
        <v/>
      </c>
      <c r="W1483" s="62" t="str">
        <f>IFERROR((O1483*V1483/U1483),"")</f>
        <v/>
      </c>
      <c r="X1483" s="62" t="str">
        <f>IFERROR((W1483*#REF!),"")</f>
        <v/>
      </c>
      <c r="Y1483" s="62" t="str">
        <f>IF(E1483&lt;&gt;"",IF(Q1483&lt;&gt;"",IFERROR((((X1483*(1+(Inflacion))^((DAYS360($D$4,Q1483))/360)))/((1+VLOOKUP($D$4,[1]TES!$B$8:$D$3002,3,TRUE))^((DAYS360($D$4,Q1483))/360))),""),"Fecha probable de Fallo"),"")</f>
        <v/>
      </c>
    </row>
    <row r="1484" spans="4:25" x14ac:dyDescent="0.2">
      <c r="D1484" s="62"/>
      <c r="O1484" s="62"/>
      <c r="T1484" s="62" t="str">
        <f>IF(G1484&lt;&gt;"",PROPER(TEXT(G1484,"YYYY")&amp;TEXT(G1484,"MMMM")),"")</f>
        <v/>
      </c>
      <c r="U1484" s="62" t="str">
        <f>IFERROR((VLOOKUP(T1484,[1]IPC!$C$12:$I$834,4,FALSE)/10000),"")</f>
        <v/>
      </c>
      <c r="V1484" s="62" t="str">
        <f>IF(E1484&lt;&gt;"",VLOOKUP($U$7,[1]IPC!$C$12:$I$834,4,FALSE)/10000,"")</f>
        <v/>
      </c>
      <c r="W1484" s="62" t="str">
        <f>IFERROR((O1484*V1484/U1484),"")</f>
        <v/>
      </c>
      <c r="X1484" s="62" t="str">
        <f>IFERROR((W1484*#REF!),"")</f>
        <v/>
      </c>
      <c r="Y1484" s="62" t="str">
        <f>IF(E1484&lt;&gt;"",IF(Q1484&lt;&gt;"",IFERROR((((X1484*(1+(Inflacion))^((DAYS360($D$4,Q1484))/360)))/((1+VLOOKUP($D$4,[1]TES!$B$8:$D$3002,3,TRUE))^((DAYS360($D$4,Q1484))/360))),""),"Fecha probable de Fallo"),"")</f>
        <v/>
      </c>
    </row>
    <row r="1485" spans="4:25" x14ac:dyDescent="0.2">
      <c r="D1485" s="62"/>
      <c r="O1485" s="62"/>
      <c r="T1485" s="62" t="str">
        <f>IF(G1485&lt;&gt;"",PROPER(TEXT(G1485,"YYYY")&amp;TEXT(G1485,"MMMM")),"")</f>
        <v/>
      </c>
      <c r="U1485" s="62" t="str">
        <f>IFERROR((VLOOKUP(T1485,[1]IPC!$C$12:$I$834,4,FALSE)/10000),"")</f>
        <v/>
      </c>
      <c r="V1485" s="62" t="str">
        <f>IF(E1485&lt;&gt;"",VLOOKUP($U$7,[1]IPC!$C$12:$I$834,4,FALSE)/10000,"")</f>
        <v/>
      </c>
      <c r="W1485" s="62" t="str">
        <f>IFERROR((O1485*V1485/U1485),"")</f>
        <v/>
      </c>
      <c r="X1485" s="62" t="str">
        <f>IFERROR((W1485*#REF!),"")</f>
        <v/>
      </c>
      <c r="Y1485" s="62" t="str">
        <f>IF(E1485&lt;&gt;"",IF(Q1485&lt;&gt;"",IFERROR((((X1485*(1+(Inflacion))^((DAYS360($D$4,Q1485))/360)))/((1+VLOOKUP($D$4,[1]TES!$B$8:$D$3002,3,TRUE))^((DAYS360($D$4,Q1485))/360))),""),"Fecha probable de Fallo"),"")</f>
        <v/>
      </c>
    </row>
    <row r="1486" spans="4:25" x14ac:dyDescent="0.2">
      <c r="D1486" s="62"/>
      <c r="O1486" s="62"/>
      <c r="T1486" s="62" t="str">
        <f>IF(G1486&lt;&gt;"",PROPER(TEXT(G1486,"YYYY")&amp;TEXT(G1486,"MMMM")),"")</f>
        <v/>
      </c>
      <c r="U1486" s="62" t="str">
        <f>IFERROR((VLOOKUP(T1486,[1]IPC!$C$12:$I$834,4,FALSE)/10000),"")</f>
        <v/>
      </c>
      <c r="V1486" s="62" t="str">
        <f>IF(E1486&lt;&gt;"",VLOOKUP($U$7,[1]IPC!$C$12:$I$834,4,FALSE)/10000,"")</f>
        <v/>
      </c>
      <c r="W1486" s="62" t="str">
        <f>IFERROR((O1486*V1486/U1486),"")</f>
        <v/>
      </c>
      <c r="X1486" s="62" t="str">
        <f>IFERROR((W1486*#REF!),"")</f>
        <v/>
      </c>
      <c r="Y1486" s="62" t="str">
        <f>IF(E1486&lt;&gt;"",IF(Q1486&lt;&gt;"",IFERROR((((X1486*(1+(Inflacion))^((DAYS360($D$4,Q1486))/360)))/((1+VLOOKUP($D$4,[1]TES!$B$8:$D$3002,3,TRUE))^((DAYS360($D$4,Q1486))/360))),""),"Fecha probable de Fallo"),"")</f>
        <v/>
      </c>
    </row>
    <row r="1487" spans="4:25" x14ac:dyDescent="0.2">
      <c r="D1487" s="62"/>
      <c r="O1487" s="62"/>
      <c r="T1487" s="62" t="str">
        <f>IF(G1487&lt;&gt;"",PROPER(TEXT(G1487,"YYYY")&amp;TEXT(G1487,"MMMM")),"")</f>
        <v/>
      </c>
      <c r="U1487" s="62" t="str">
        <f>IFERROR((VLOOKUP(T1487,[1]IPC!$C$12:$I$834,4,FALSE)/10000),"")</f>
        <v/>
      </c>
      <c r="V1487" s="62" t="str">
        <f>IF(E1487&lt;&gt;"",VLOOKUP($U$7,[1]IPC!$C$12:$I$834,4,FALSE)/10000,"")</f>
        <v/>
      </c>
      <c r="W1487" s="62" t="str">
        <f>IFERROR((O1487*V1487/U1487),"")</f>
        <v/>
      </c>
      <c r="X1487" s="62" t="str">
        <f>IFERROR((W1487*#REF!),"")</f>
        <v/>
      </c>
      <c r="Y1487" s="62" t="str">
        <f>IF(E1487&lt;&gt;"",IF(Q1487&lt;&gt;"",IFERROR((((X1487*(1+(Inflacion))^((DAYS360($D$4,Q1487))/360)))/((1+VLOOKUP($D$4,[1]TES!$B$8:$D$3002,3,TRUE))^((DAYS360($D$4,Q1487))/360))),""),"Fecha probable de Fallo"),"")</f>
        <v/>
      </c>
    </row>
    <row r="1488" spans="4:25" x14ac:dyDescent="0.2">
      <c r="D1488" s="62"/>
      <c r="O1488" s="62"/>
      <c r="T1488" s="62" t="str">
        <f>IF(G1488&lt;&gt;"",PROPER(TEXT(G1488,"YYYY")&amp;TEXT(G1488,"MMMM")),"")</f>
        <v/>
      </c>
      <c r="U1488" s="62" t="str">
        <f>IFERROR((VLOOKUP(T1488,[1]IPC!$C$12:$I$834,4,FALSE)/10000),"")</f>
        <v/>
      </c>
      <c r="V1488" s="62" t="str">
        <f>IF(E1488&lt;&gt;"",VLOOKUP($U$7,[1]IPC!$C$12:$I$834,4,FALSE)/10000,"")</f>
        <v/>
      </c>
      <c r="W1488" s="62" t="str">
        <f>IFERROR((O1488*V1488/U1488),"")</f>
        <v/>
      </c>
      <c r="X1488" s="62" t="str">
        <f>IFERROR((W1488*#REF!),"")</f>
        <v/>
      </c>
      <c r="Y1488" s="62" t="str">
        <f>IF(E1488&lt;&gt;"",IF(Q1488&lt;&gt;"",IFERROR((((X1488*(1+(Inflacion))^((DAYS360($D$4,Q1488))/360)))/((1+VLOOKUP($D$4,[1]TES!$B$8:$D$3002,3,TRUE))^((DAYS360($D$4,Q1488))/360))),""),"Fecha probable de Fallo"),"")</f>
        <v/>
      </c>
    </row>
    <row r="1489" spans="4:25" x14ac:dyDescent="0.2">
      <c r="D1489" s="62"/>
      <c r="O1489" s="62"/>
      <c r="T1489" s="62" t="str">
        <f>IF(G1489&lt;&gt;"",PROPER(TEXT(G1489,"YYYY")&amp;TEXT(G1489,"MMMM")),"")</f>
        <v/>
      </c>
      <c r="U1489" s="62" t="str">
        <f>IFERROR((VLOOKUP(T1489,[1]IPC!$C$12:$I$834,4,FALSE)/10000),"")</f>
        <v/>
      </c>
      <c r="V1489" s="62" t="str">
        <f>IF(E1489&lt;&gt;"",VLOOKUP($U$7,[1]IPC!$C$12:$I$834,4,FALSE)/10000,"")</f>
        <v/>
      </c>
      <c r="W1489" s="62" t="str">
        <f>IFERROR((O1489*V1489/U1489),"")</f>
        <v/>
      </c>
      <c r="X1489" s="62" t="str">
        <f>IFERROR((W1489*#REF!),"")</f>
        <v/>
      </c>
      <c r="Y1489" s="62" t="str">
        <f>IF(E1489&lt;&gt;"",IF(Q1489&lt;&gt;"",IFERROR((((X1489*(1+(Inflacion))^((DAYS360($D$4,Q1489))/360)))/((1+VLOOKUP($D$4,[1]TES!$B$8:$D$3002,3,TRUE))^((DAYS360($D$4,Q1489))/360))),""),"Fecha probable de Fallo"),"")</f>
        <v/>
      </c>
    </row>
    <row r="1490" spans="4:25" x14ac:dyDescent="0.2">
      <c r="D1490" s="62"/>
      <c r="O1490" s="62"/>
      <c r="T1490" s="62" t="str">
        <f>IF(G1490&lt;&gt;"",PROPER(TEXT(G1490,"YYYY")&amp;TEXT(G1490,"MMMM")),"")</f>
        <v/>
      </c>
      <c r="U1490" s="62" t="str">
        <f>IFERROR((VLOOKUP(T1490,[1]IPC!$C$12:$I$834,4,FALSE)/10000),"")</f>
        <v/>
      </c>
      <c r="V1490" s="62" t="str">
        <f>IF(E1490&lt;&gt;"",VLOOKUP($U$7,[1]IPC!$C$12:$I$834,4,FALSE)/10000,"")</f>
        <v/>
      </c>
      <c r="W1490" s="62" t="str">
        <f>IFERROR((O1490*V1490/U1490),"")</f>
        <v/>
      </c>
      <c r="X1490" s="62" t="str">
        <f>IFERROR((W1490*#REF!),"")</f>
        <v/>
      </c>
      <c r="Y1490" s="62" t="str">
        <f>IF(E1490&lt;&gt;"",IF(Q1490&lt;&gt;"",IFERROR((((X1490*(1+(Inflacion))^((DAYS360($D$4,Q1490))/360)))/((1+VLOOKUP($D$4,[1]TES!$B$8:$D$3002,3,TRUE))^((DAYS360($D$4,Q1490))/360))),""),"Fecha probable de Fallo"),"")</f>
        <v/>
      </c>
    </row>
    <row r="1491" spans="4:25" x14ac:dyDescent="0.2">
      <c r="D1491" s="62"/>
      <c r="O1491" s="62"/>
      <c r="T1491" s="62" t="str">
        <f>IF(G1491&lt;&gt;"",PROPER(TEXT(G1491,"YYYY")&amp;TEXT(G1491,"MMMM")),"")</f>
        <v/>
      </c>
      <c r="U1491" s="62" t="str">
        <f>IFERROR((VLOOKUP(T1491,[1]IPC!$C$12:$I$834,4,FALSE)/10000),"")</f>
        <v/>
      </c>
      <c r="V1491" s="62" t="str">
        <f>IF(E1491&lt;&gt;"",VLOOKUP($U$7,[1]IPC!$C$12:$I$834,4,FALSE)/10000,"")</f>
        <v/>
      </c>
      <c r="W1491" s="62" t="str">
        <f>IFERROR((O1491*V1491/U1491),"")</f>
        <v/>
      </c>
      <c r="X1491" s="62" t="str">
        <f>IFERROR((W1491*#REF!),"")</f>
        <v/>
      </c>
      <c r="Y1491" s="62" t="str">
        <f>IF(E1491&lt;&gt;"",IF(Q1491&lt;&gt;"",IFERROR((((X1491*(1+(Inflacion))^((DAYS360($D$4,Q1491))/360)))/((1+VLOOKUP($D$4,[1]TES!$B$8:$D$3002,3,TRUE))^((DAYS360($D$4,Q1491))/360))),""),"Fecha probable de Fallo"),"")</f>
        <v/>
      </c>
    </row>
    <row r="1492" spans="4:25" x14ac:dyDescent="0.2">
      <c r="D1492" s="62"/>
      <c r="O1492" s="62"/>
      <c r="T1492" s="62" t="str">
        <f>IF(G1492&lt;&gt;"",PROPER(TEXT(G1492,"YYYY")&amp;TEXT(G1492,"MMMM")),"")</f>
        <v/>
      </c>
      <c r="U1492" s="62" t="str">
        <f>IFERROR((VLOOKUP(T1492,[1]IPC!$C$12:$I$834,4,FALSE)/10000),"")</f>
        <v/>
      </c>
      <c r="V1492" s="62" t="str">
        <f>IF(E1492&lt;&gt;"",VLOOKUP($U$7,[1]IPC!$C$12:$I$834,4,FALSE)/10000,"")</f>
        <v/>
      </c>
      <c r="W1492" s="62" t="str">
        <f>IFERROR((O1492*V1492/U1492),"")</f>
        <v/>
      </c>
      <c r="X1492" s="62" t="str">
        <f>IFERROR((W1492*#REF!),"")</f>
        <v/>
      </c>
      <c r="Y1492" s="62" t="str">
        <f>IF(E1492&lt;&gt;"",IF(Q1492&lt;&gt;"",IFERROR((((X1492*(1+(Inflacion))^((DAYS360($D$4,Q1492))/360)))/((1+VLOOKUP($D$4,[1]TES!$B$8:$D$3002,3,TRUE))^((DAYS360($D$4,Q1492))/360))),""),"Fecha probable de Fallo"),"")</f>
        <v/>
      </c>
    </row>
    <row r="1493" spans="4:25" x14ac:dyDescent="0.2">
      <c r="D1493" s="62"/>
      <c r="O1493" s="62"/>
      <c r="T1493" s="62" t="str">
        <f>IF(G1493&lt;&gt;"",PROPER(TEXT(G1493,"YYYY")&amp;TEXT(G1493,"MMMM")),"")</f>
        <v/>
      </c>
      <c r="U1493" s="62" t="str">
        <f>IFERROR((VLOOKUP(T1493,[1]IPC!$C$12:$I$834,4,FALSE)/10000),"")</f>
        <v/>
      </c>
      <c r="V1493" s="62" t="str">
        <f>IF(E1493&lt;&gt;"",VLOOKUP($U$7,[1]IPC!$C$12:$I$834,4,FALSE)/10000,"")</f>
        <v/>
      </c>
      <c r="W1493" s="62" t="str">
        <f>IFERROR((O1493*V1493/U1493),"")</f>
        <v/>
      </c>
      <c r="X1493" s="62" t="str">
        <f>IFERROR((W1493*#REF!),"")</f>
        <v/>
      </c>
      <c r="Y1493" s="62" t="str">
        <f>IF(E1493&lt;&gt;"",IF(Q1493&lt;&gt;"",IFERROR((((X1493*(1+(Inflacion))^((DAYS360($D$4,Q1493))/360)))/((1+VLOOKUP($D$4,[1]TES!$B$8:$D$3002,3,TRUE))^((DAYS360($D$4,Q1493))/360))),""),"Fecha probable de Fallo"),"")</f>
        <v/>
      </c>
    </row>
    <row r="1494" spans="4:25" x14ac:dyDescent="0.2">
      <c r="D1494" s="62"/>
      <c r="O1494" s="62"/>
      <c r="T1494" s="62" t="str">
        <f>IF(G1494&lt;&gt;"",PROPER(TEXT(G1494,"YYYY")&amp;TEXT(G1494,"MMMM")),"")</f>
        <v/>
      </c>
      <c r="U1494" s="62" t="str">
        <f>IFERROR((VLOOKUP(T1494,[1]IPC!$C$12:$I$834,4,FALSE)/10000),"")</f>
        <v/>
      </c>
      <c r="V1494" s="62" t="str">
        <f>IF(E1494&lt;&gt;"",VLOOKUP($U$7,[1]IPC!$C$12:$I$834,4,FALSE)/10000,"")</f>
        <v/>
      </c>
      <c r="W1494" s="62" t="str">
        <f>IFERROR((O1494*V1494/U1494),"")</f>
        <v/>
      </c>
      <c r="X1494" s="62" t="str">
        <f>IFERROR((W1494*#REF!),"")</f>
        <v/>
      </c>
      <c r="Y1494" s="62" t="str">
        <f>IF(E1494&lt;&gt;"",IF(Q1494&lt;&gt;"",IFERROR((((X1494*(1+(Inflacion))^((DAYS360($D$4,Q1494))/360)))/((1+VLOOKUP($D$4,[1]TES!$B$8:$D$3002,3,TRUE))^((DAYS360($D$4,Q1494))/360))),""),"Fecha probable de Fallo"),"")</f>
        <v/>
      </c>
    </row>
    <row r="1495" spans="4:25" x14ac:dyDescent="0.2">
      <c r="D1495" s="62"/>
      <c r="O1495" s="62"/>
      <c r="T1495" s="62" t="str">
        <f>IF(G1495&lt;&gt;"",PROPER(TEXT(G1495,"YYYY")&amp;TEXT(G1495,"MMMM")),"")</f>
        <v/>
      </c>
      <c r="U1495" s="62" t="str">
        <f>IFERROR((VLOOKUP(T1495,[1]IPC!$C$12:$I$834,4,FALSE)/10000),"")</f>
        <v/>
      </c>
      <c r="V1495" s="62" t="str">
        <f>IF(E1495&lt;&gt;"",VLOOKUP($U$7,[1]IPC!$C$12:$I$834,4,FALSE)/10000,"")</f>
        <v/>
      </c>
      <c r="W1495" s="62" t="str">
        <f>IFERROR((O1495*V1495/U1495),"")</f>
        <v/>
      </c>
      <c r="X1495" s="62" t="str">
        <f>IFERROR((W1495*#REF!),"")</f>
        <v/>
      </c>
      <c r="Y1495" s="62" t="str">
        <f>IF(E1495&lt;&gt;"",IF(Q1495&lt;&gt;"",IFERROR((((X1495*(1+(Inflacion))^((DAYS360($D$4,Q1495))/360)))/((1+VLOOKUP($D$4,[1]TES!$B$8:$D$3002,3,TRUE))^((DAYS360($D$4,Q1495))/360))),""),"Fecha probable de Fallo"),"")</f>
        <v/>
      </c>
    </row>
    <row r="1496" spans="4:25" x14ac:dyDescent="0.2">
      <c r="D1496" s="62"/>
      <c r="O1496" s="62"/>
      <c r="T1496" s="62" t="str">
        <f>IF(G1496&lt;&gt;"",PROPER(TEXT(G1496,"YYYY")&amp;TEXT(G1496,"MMMM")),"")</f>
        <v/>
      </c>
      <c r="U1496" s="62" t="str">
        <f>IFERROR((VLOOKUP(T1496,[1]IPC!$C$12:$I$834,4,FALSE)/10000),"")</f>
        <v/>
      </c>
      <c r="V1496" s="62" t="str">
        <f>IF(E1496&lt;&gt;"",VLOOKUP($U$7,[1]IPC!$C$12:$I$834,4,FALSE)/10000,"")</f>
        <v/>
      </c>
      <c r="W1496" s="62" t="str">
        <f>IFERROR((O1496*V1496/U1496),"")</f>
        <v/>
      </c>
      <c r="X1496" s="62" t="str">
        <f>IFERROR((W1496*#REF!),"")</f>
        <v/>
      </c>
      <c r="Y1496" s="62" t="str">
        <f>IF(E1496&lt;&gt;"",IF(Q1496&lt;&gt;"",IFERROR((((X1496*(1+(Inflacion))^((DAYS360($D$4,Q1496))/360)))/((1+VLOOKUP($D$4,[1]TES!$B$8:$D$3002,3,TRUE))^((DAYS360($D$4,Q1496))/360))),""),"Fecha probable de Fallo"),"")</f>
        <v/>
      </c>
    </row>
    <row r="1497" spans="4:25" x14ac:dyDescent="0.2">
      <c r="D1497" s="62"/>
      <c r="O1497" s="62"/>
      <c r="T1497" s="62" t="str">
        <f>IF(G1497&lt;&gt;"",PROPER(TEXT(G1497,"YYYY")&amp;TEXT(G1497,"MMMM")),"")</f>
        <v/>
      </c>
      <c r="U1497" s="62" t="str">
        <f>IFERROR((VLOOKUP(T1497,[1]IPC!$C$12:$I$834,4,FALSE)/10000),"")</f>
        <v/>
      </c>
      <c r="V1497" s="62" t="str">
        <f>IF(E1497&lt;&gt;"",VLOOKUP($U$7,[1]IPC!$C$12:$I$834,4,FALSE)/10000,"")</f>
        <v/>
      </c>
      <c r="W1497" s="62" t="str">
        <f>IFERROR((O1497*V1497/U1497),"")</f>
        <v/>
      </c>
      <c r="X1497" s="62" t="str">
        <f>IFERROR((W1497*#REF!),"")</f>
        <v/>
      </c>
      <c r="Y1497" s="62" t="str">
        <f>IF(E1497&lt;&gt;"",IF(Q1497&lt;&gt;"",IFERROR((((X1497*(1+(Inflacion))^((DAYS360($D$4,Q1497))/360)))/((1+VLOOKUP($D$4,[1]TES!$B$8:$D$3002,3,TRUE))^((DAYS360($D$4,Q1497))/360))),""),"Fecha probable de Fallo"),"")</f>
        <v/>
      </c>
    </row>
    <row r="1498" spans="4:25" x14ac:dyDescent="0.2">
      <c r="D1498" s="62"/>
      <c r="O1498" s="62"/>
      <c r="T1498" s="62" t="str">
        <f>IF(G1498&lt;&gt;"",PROPER(TEXT(G1498,"YYYY")&amp;TEXT(G1498,"MMMM")),"")</f>
        <v/>
      </c>
      <c r="U1498" s="62" t="str">
        <f>IFERROR((VLOOKUP(T1498,[1]IPC!$C$12:$I$834,4,FALSE)/10000),"")</f>
        <v/>
      </c>
      <c r="V1498" s="62" t="str">
        <f>IF(E1498&lt;&gt;"",VLOOKUP($U$7,[1]IPC!$C$12:$I$834,4,FALSE)/10000,"")</f>
        <v/>
      </c>
      <c r="W1498" s="62" t="str">
        <f>IFERROR((O1498*V1498/U1498),"")</f>
        <v/>
      </c>
      <c r="X1498" s="62" t="str">
        <f>IFERROR((W1498*#REF!),"")</f>
        <v/>
      </c>
      <c r="Y1498" s="62" t="str">
        <f>IF(E1498&lt;&gt;"",IF(Q1498&lt;&gt;"",IFERROR((((X1498*(1+(Inflacion))^((DAYS360($D$4,Q1498))/360)))/((1+VLOOKUP($D$4,[1]TES!$B$8:$D$3002,3,TRUE))^((DAYS360($D$4,Q1498))/360))),""),"Fecha probable de Fallo"),"")</f>
        <v/>
      </c>
    </row>
    <row r="1499" spans="4:25" x14ac:dyDescent="0.2">
      <c r="D1499" s="62"/>
      <c r="O1499" s="62"/>
      <c r="T1499" s="62" t="str">
        <f>IF(G1499&lt;&gt;"",PROPER(TEXT(G1499,"YYYY")&amp;TEXT(G1499,"MMMM")),"")</f>
        <v/>
      </c>
      <c r="U1499" s="62" t="str">
        <f>IFERROR((VLOOKUP(T1499,[1]IPC!$C$12:$I$834,4,FALSE)/10000),"")</f>
        <v/>
      </c>
      <c r="V1499" s="62" t="str">
        <f>IF(E1499&lt;&gt;"",VLOOKUP($U$7,[1]IPC!$C$12:$I$834,4,FALSE)/10000,"")</f>
        <v/>
      </c>
      <c r="W1499" s="62" t="str">
        <f>IFERROR((O1499*V1499/U1499),"")</f>
        <v/>
      </c>
      <c r="X1499" s="62" t="str">
        <f>IFERROR((W1499*#REF!),"")</f>
        <v/>
      </c>
      <c r="Y1499" s="62" t="str">
        <f>IF(E1499&lt;&gt;"",IF(Q1499&lt;&gt;"",IFERROR((((X1499*(1+(Inflacion))^((DAYS360($D$4,Q1499))/360)))/((1+VLOOKUP($D$4,[1]TES!$B$8:$D$3002,3,TRUE))^((DAYS360($D$4,Q1499))/360))),""),"Fecha probable de Fallo"),"")</f>
        <v/>
      </c>
    </row>
    <row r="1500" spans="4:25" x14ac:dyDescent="0.2">
      <c r="D1500" s="62"/>
      <c r="O1500" s="62"/>
      <c r="T1500" s="62" t="str">
        <f>IF(G1500&lt;&gt;"",PROPER(TEXT(G1500,"YYYY")&amp;TEXT(G1500,"MMMM")),"")</f>
        <v/>
      </c>
      <c r="U1500" s="62" t="str">
        <f>IFERROR((VLOOKUP(T1500,[1]IPC!$C$12:$I$834,4,FALSE)/10000),"")</f>
        <v/>
      </c>
      <c r="V1500" s="62" t="str">
        <f>IF(E1500&lt;&gt;"",VLOOKUP($U$7,[1]IPC!$C$12:$I$834,4,FALSE)/10000,"")</f>
        <v/>
      </c>
      <c r="W1500" s="62" t="str">
        <f>IFERROR((O1500*V1500/U1500),"")</f>
        <v/>
      </c>
      <c r="X1500" s="62" t="str">
        <f>IFERROR((W1500*#REF!),"")</f>
        <v/>
      </c>
      <c r="Y1500" s="62" t="str">
        <f>IF(E1500&lt;&gt;"",IF(Q1500&lt;&gt;"",IFERROR((((X1500*(1+(Inflacion))^((DAYS360($D$4,Q1500))/360)))/((1+VLOOKUP($D$4,[1]TES!$B$8:$D$3002,3,TRUE))^((DAYS360($D$4,Q1500))/360))),""),"Fecha probable de Fallo"),"")</f>
        <v/>
      </c>
    </row>
    <row r="1501" spans="4:25" x14ac:dyDescent="0.2">
      <c r="D1501" s="62"/>
      <c r="O1501" s="62"/>
      <c r="T1501" s="62" t="str">
        <f>IF(G1501&lt;&gt;"",PROPER(TEXT(G1501,"YYYY")&amp;TEXT(G1501,"MMMM")),"")</f>
        <v/>
      </c>
      <c r="U1501" s="62" t="str">
        <f>IFERROR((VLOOKUP(T1501,[1]IPC!$C$12:$I$834,4,FALSE)/10000),"")</f>
        <v/>
      </c>
      <c r="V1501" s="62" t="str">
        <f>IF(E1501&lt;&gt;"",VLOOKUP($U$7,[1]IPC!$C$12:$I$834,4,FALSE)/10000,"")</f>
        <v/>
      </c>
      <c r="W1501" s="62" t="str">
        <f>IFERROR((O1501*V1501/U1501),"")</f>
        <v/>
      </c>
      <c r="X1501" s="62" t="str">
        <f>IFERROR((W1501*#REF!),"")</f>
        <v/>
      </c>
      <c r="Y1501" s="62" t="str">
        <f>IF(E1501&lt;&gt;"",IF(Q1501&lt;&gt;"",IFERROR((((X1501*(1+(Inflacion))^((DAYS360($D$4,Q1501))/360)))/((1+VLOOKUP($D$4,[1]TES!$B$8:$D$3002,3,TRUE))^((DAYS360($D$4,Q1501))/360))),""),"Fecha probable de Fallo"),"")</f>
        <v/>
      </c>
    </row>
    <row r="1502" spans="4:25" x14ac:dyDescent="0.2">
      <c r="D1502" s="62"/>
      <c r="O1502" s="62"/>
      <c r="T1502" s="62" t="str">
        <f>IF(G1502&lt;&gt;"",PROPER(TEXT(G1502,"YYYY")&amp;TEXT(G1502,"MMMM")),"")</f>
        <v/>
      </c>
      <c r="U1502" s="62" t="str">
        <f>IFERROR((VLOOKUP(T1502,[1]IPC!$C$12:$I$834,4,FALSE)/10000),"")</f>
        <v/>
      </c>
      <c r="V1502" s="62" t="str">
        <f>IF(E1502&lt;&gt;"",VLOOKUP($U$7,[1]IPC!$C$12:$I$834,4,FALSE)/10000,"")</f>
        <v/>
      </c>
      <c r="W1502" s="62" t="str">
        <f>IFERROR((O1502*V1502/U1502),"")</f>
        <v/>
      </c>
      <c r="X1502" s="62" t="str">
        <f>IFERROR((W1502*#REF!),"")</f>
        <v/>
      </c>
      <c r="Y1502" s="62" t="str">
        <f>IF(E1502&lt;&gt;"",IF(Q1502&lt;&gt;"",IFERROR((((X1502*(1+(Inflacion))^((DAYS360($D$4,Q1502))/360)))/((1+VLOOKUP($D$4,[1]TES!$B$8:$D$3002,3,TRUE))^((DAYS360($D$4,Q1502))/360))),""),"Fecha probable de Fallo"),"")</f>
        <v/>
      </c>
    </row>
    <row r="1503" spans="4:25" x14ac:dyDescent="0.2">
      <c r="D1503" s="62"/>
      <c r="O1503" s="62"/>
      <c r="T1503" s="62" t="str">
        <f>IF(G1503&lt;&gt;"",PROPER(TEXT(G1503,"YYYY")&amp;TEXT(G1503,"MMMM")),"")</f>
        <v/>
      </c>
      <c r="U1503" s="62" t="str">
        <f>IFERROR((VLOOKUP(T1503,[1]IPC!$C$12:$I$834,4,FALSE)/10000),"")</f>
        <v/>
      </c>
      <c r="V1503" s="62" t="str">
        <f>IF(E1503&lt;&gt;"",VLOOKUP($U$7,[1]IPC!$C$12:$I$834,4,FALSE)/10000,"")</f>
        <v/>
      </c>
      <c r="W1503" s="62" t="str">
        <f>IFERROR((O1503*V1503/U1503),"")</f>
        <v/>
      </c>
      <c r="X1503" s="62" t="str">
        <f>IFERROR((W1503*#REF!),"")</f>
        <v/>
      </c>
      <c r="Y1503" s="62" t="str">
        <f>IF(E1503&lt;&gt;"",IF(Q1503&lt;&gt;"",IFERROR((((X1503*(1+(Inflacion))^((DAYS360($D$4,Q1503))/360)))/((1+VLOOKUP($D$4,[1]TES!$B$8:$D$3002,3,TRUE))^((DAYS360($D$4,Q1503))/360))),""),"Fecha probable de Fallo"),"")</f>
        <v/>
      </c>
    </row>
    <row r="1504" spans="4:25" x14ac:dyDescent="0.2">
      <c r="D1504" s="62"/>
      <c r="O1504" s="62"/>
      <c r="T1504" s="62" t="str">
        <f>IF(G1504&lt;&gt;"",PROPER(TEXT(G1504,"YYYY")&amp;TEXT(G1504,"MMMM")),"")</f>
        <v/>
      </c>
      <c r="U1504" s="62" t="str">
        <f>IFERROR((VLOOKUP(T1504,[1]IPC!$C$12:$I$834,4,FALSE)/10000),"")</f>
        <v/>
      </c>
      <c r="V1504" s="62" t="str">
        <f>IF(E1504&lt;&gt;"",VLOOKUP($U$7,[1]IPC!$C$12:$I$834,4,FALSE)/10000,"")</f>
        <v/>
      </c>
      <c r="W1504" s="62" t="str">
        <f>IFERROR((O1504*V1504/U1504),"")</f>
        <v/>
      </c>
      <c r="X1504" s="62" t="str">
        <f>IFERROR((W1504*#REF!),"")</f>
        <v/>
      </c>
      <c r="Y1504" s="62" t="str">
        <f>IF(E1504&lt;&gt;"",IF(Q1504&lt;&gt;"",IFERROR((((X1504*(1+(Inflacion))^((DAYS360($D$4,Q1504))/360)))/((1+VLOOKUP($D$4,[1]TES!$B$8:$D$3002,3,TRUE))^((DAYS360($D$4,Q1504))/360))),""),"Fecha probable de Fallo"),"")</f>
        <v/>
      </c>
    </row>
    <row r="1505" spans="4:25" x14ac:dyDescent="0.2">
      <c r="D1505" s="62"/>
      <c r="O1505" s="62"/>
      <c r="T1505" s="62" t="str">
        <f>IF(G1505&lt;&gt;"",PROPER(TEXT(G1505,"YYYY")&amp;TEXT(G1505,"MMMM")),"")</f>
        <v/>
      </c>
      <c r="U1505" s="62" t="str">
        <f>IFERROR((VLOOKUP(T1505,[1]IPC!$C$12:$I$834,4,FALSE)/10000),"")</f>
        <v/>
      </c>
      <c r="V1505" s="62" t="str">
        <f>IF(E1505&lt;&gt;"",VLOOKUP($U$7,[1]IPC!$C$12:$I$834,4,FALSE)/10000,"")</f>
        <v/>
      </c>
      <c r="W1505" s="62" t="str">
        <f>IFERROR((O1505*V1505/U1505),"")</f>
        <v/>
      </c>
      <c r="X1505" s="62" t="str">
        <f>IFERROR((W1505*#REF!),"")</f>
        <v/>
      </c>
      <c r="Y1505" s="62" t="str">
        <f>IF(E1505&lt;&gt;"",IF(Q1505&lt;&gt;"",IFERROR((((X1505*(1+(Inflacion))^((DAYS360($D$4,Q1505))/360)))/((1+VLOOKUP($D$4,[1]TES!$B$8:$D$3002,3,TRUE))^((DAYS360($D$4,Q1505))/360))),""),"Fecha probable de Fallo"),"")</f>
        <v/>
      </c>
    </row>
    <row r="1506" spans="4:25" x14ac:dyDescent="0.2">
      <c r="D1506" s="62"/>
      <c r="O1506" s="62"/>
      <c r="T1506" s="62" t="str">
        <f>IF(G1506&lt;&gt;"",PROPER(TEXT(G1506,"YYYY")&amp;TEXT(G1506,"MMMM")),"")</f>
        <v/>
      </c>
      <c r="U1506" s="62" t="str">
        <f>IFERROR((VLOOKUP(T1506,[1]IPC!$C$12:$I$834,4,FALSE)/10000),"")</f>
        <v/>
      </c>
      <c r="V1506" s="62" t="str">
        <f>IF(E1506&lt;&gt;"",VLOOKUP($U$7,[1]IPC!$C$12:$I$834,4,FALSE)/10000,"")</f>
        <v/>
      </c>
      <c r="W1506" s="62" t="str">
        <f>IFERROR((O1506*V1506/U1506),"")</f>
        <v/>
      </c>
      <c r="X1506" s="62" t="str">
        <f>IFERROR((W1506*#REF!),"")</f>
        <v/>
      </c>
      <c r="Y1506" s="62" t="str">
        <f>IF(E1506&lt;&gt;"",IF(Q1506&lt;&gt;"",IFERROR((((X1506*(1+(Inflacion))^((DAYS360($D$4,Q1506))/360)))/((1+VLOOKUP($D$4,[1]TES!$B$8:$D$3002,3,TRUE))^((DAYS360($D$4,Q1506))/360))),""),"Fecha probable de Fallo"),"")</f>
        <v/>
      </c>
    </row>
    <row r="1507" spans="4:25" x14ac:dyDescent="0.2">
      <c r="D1507" s="62"/>
      <c r="O1507" s="62"/>
      <c r="T1507" s="62" t="str">
        <f>IF(G1507&lt;&gt;"",PROPER(TEXT(G1507,"YYYY")&amp;TEXT(G1507,"MMMM")),"")</f>
        <v/>
      </c>
      <c r="U1507" s="62" t="str">
        <f>IFERROR((VLOOKUP(T1507,[1]IPC!$C$12:$I$834,4,FALSE)/10000),"")</f>
        <v/>
      </c>
      <c r="V1507" s="62" t="str">
        <f>IF(E1507&lt;&gt;"",VLOOKUP($U$7,[1]IPC!$C$12:$I$834,4,FALSE)/10000,"")</f>
        <v/>
      </c>
      <c r="W1507" s="62" t="str">
        <f>IFERROR((O1507*V1507/U1507),"")</f>
        <v/>
      </c>
      <c r="X1507" s="62" t="str">
        <f>IFERROR((W1507*#REF!),"")</f>
        <v/>
      </c>
      <c r="Y1507" s="62" t="str">
        <f>IF(E1507&lt;&gt;"",IF(Q1507&lt;&gt;"",IFERROR((((X1507*(1+(Inflacion))^((DAYS360($D$4,Q1507))/360)))/((1+VLOOKUP($D$4,[1]TES!$B$8:$D$3002,3,TRUE))^((DAYS360($D$4,Q1507))/360))),""),"Fecha probable de Fallo"),"")</f>
        <v/>
      </c>
    </row>
    <row r="1508" spans="4:25" x14ac:dyDescent="0.2">
      <c r="D1508" s="62"/>
      <c r="O1508" s="62"/>
      <c r="T1508" s="62" t="str">
        <f>IF(G1508&lt;&gt;"",PROPER(TEXT(G1508,"YYYY")&amp;TEXT(G1508,"MMMM")),"")</f>
        <v/>
      </c>
      <c r="U1508" s="62" t="str">
        <f>IFERROR((VLOOKUP(T1508,[1]IPC!$C$12:$I$834,4,FALSE)/10000),"")</f>
        <v/>
      </c>
      <c r="V1508" s="62" t="str">
        <f>IF(E1508&lt;&gt;"",VLOOKUP($U$7,[1]IPC!$C$12:$I$834,4,FALSE)/10000,"")</f>
        <v/>
      </c>
      <c r="W1508" s="62" t="str">
        <f>IFERROR((O1508*V1508/U1508),"")</f>
        <v/>
      </c>
      <c r="X1508" s="62" t="str">
        <f>IFERROR((W1508*#REF!),"")</f>
        <v/>
      </c>
      <c r="Y1508" s="62" t="str">
        <f>IF(E1508&lt;&gt;"",IF(Q1508&lt;&gt;"",IFERROR((((X1508*(1+(Inflacion))^((DAYS360($D$4,Q1508))/360)))/((1+VLOOKUP($D$4,[1]TES!$B$8:$D$3002,3,TRUE))^((DAYS360($D$4,Q1508))/360))),""),"Fecha probable de Fallo"),"")</f>
        <v/>
      </c>
    </row>
    <row r="1509" spans="4:25" x14ac:dyDescent="0.2">
      <c r="D1509" s="62"/>
      <c r="O1509" s="62"/>
      <c r="T1509" s="62" t="str">
        <f>IF(G1509&lt;&gt;"",PROPER(TEXT(G1509,"YYYY")&amp;TEXT(G1509,"MMMM")),"")</f>
        <v/>
      </c>
      <c r="U1509" s="62" t="str">
        <f>IFERROR((VLOOKUP(T1509,[1]IPC!$C$12:$I$834,4,FALSE)/10000),"")</f>
        <v/>
      </c>
      <c r="V1509" s="62" t="str">
        <f>IF(E1509&lt;&gt;"",VLOOKUP($U$7,[1]IPC!$C$12:$I$834,4,FALSE)/10000,"")</f>
        <v/>
      </c>
      <c r="W1509" s="62" t="str">
        <f>IFERROR((O1509*V1509/U1509),"")</f>
        <v/>
      </c>
      <c r="X1509" s="62" t="str">
        <f>IFERROR((W1509*#REF!),"")</f>
        <v/>
      </c>
      <c r="Y1509" s="62" t="str">
        <f>IF(E1509&lt;&gt;"",IF(Q1509&lt;&gt;"",IFERROR((((X1509*(1+(Inflacion))^((DAYS360($D$4,Q1509))/360)))/((1+VLOOKUP($D$4,[1]TES!$B$8:$D$3002,3,TRUE))^((DAYS360($D$4,Q1509))/360))),""),"Fecha probable de Fallo"),"")</f>
        <v/>
      </c>
    </row>
    <row r="1510" spans="4:25" x14ac:dyDescent="0.2">
      <c r="D1510" s="62"/>
      <c r="O1510" s="62"/>
      <c r="T1510" s="62" t="str">
        <f>IF(G1510&lt;&gt;"",PROPER(TEXT(G1510,"YYYY")&amp;TEXT(G1510,"MMMM")),"")</f>
        <v/>
      </c>
      <c r="U1510" s="62" t="str">
        <f>IFERROR((VLOOKUP(T1510,[1]IPC!$C$12:$I$834,4,FALSE)/10000),"")</f>
        <v/>
      </c>
      <c r="V1510" s="62" t="str">
        <f>IF(E1510&lt;&gt;"",VLOOKUP($U$7,[1]IPC!$C$12:$I$834,4,FALSE)/10000,"")</f>
        <v/>
      </c>
      <c r="W1510" s="62" t="str">
        <f>IFERROR((O1510*V1510/U1510),"")</f>
        <v/>
      </c>
      <c r="X1510" s="62" t="str">
        <f>IFERROR((W1510*#REF!),"")</f>
        <v/>
      </c>
      <c r="Y1510" s="62" t="str">
        <f>IF(E1510&lt;&gt;"",IF(Q1510&lt;&gt;"",IFERROR((((X1510*(1+(Inflacion))^((DAYS360($D$4,Q1510))/360)))/((1+VLOOKUP($D$4,[1]TES!$B$8:$D$3002,3,TRUE))^((DAYS360($D$4,Q1510))/360))),""),"Fecha probable de Fallo"),"")</f>
        <v/>
      </c>
    </row>
    <row r="1511" spans="4:25" x14ac:dyDescent="0.2">
      <c r="D1511" s="62"/>
      <c r="O1511" s="62"/>
      <c r="T1511" s="62" t="str">
        <f>IF(G1511&lt;&gt;"",PROPER(TEXT(G1511,"YYYY")&amp;TEXT(G1511,"MMMM")),"")</f>
        <v/>
      </c>
      <c r="U1511" s="62" t="str">
        <f>IFERROR((VLOOKUP(T1511,[1]IPC!$C$12:$I$834,4,FALSE)/10000),"")</f>
        <v/>
      </c>
      <c r="V1511" s="62" t="str">
        <f>IF(E1511&lt;&gt;"",VLOOKUP($U$7,[1]IPC!$C$12:$I$834,4,FALSE)/10000,"")</f>
        <v/>
      </c>
      <c r="W1511" s="62" t="str">
        <f>IFERROR((O1511*V1511/U1511),"")</f>
        <v/>
      </c>
      <c r="X1511" s="62" t="str">
        <f>IFERROR((W1511*#REF!),"")</f>
        <v/>
      </c>
      <c r="Y1511" s="62" t="str">
        <f>IF(E1511&lt;&gt;"",IF(Q1511&lt;&gt;"",IFERROR((((X1511*(1+(Inflacion))^((DAYS360($D$4,Q1511))/360)))/((1+VLOOKUP($D$4,[1]TES!$B$8:$D$3002,3,TRUE))^((DAYS360($D$4,Q1511))/360))),""),"Fecha probable de Fallo"),"")</f>
        <v/>
      </c>
    </row>
    <row r="1512" spans="4:25" x14ac:dyDescent="0.2">
      <c r="D1512" s="62"/>
      <c r="O1512" s="62"/>
      <c r="T1512" s="62" t="str">
        <f>IF(G1512&lt;&gt;"",PROPER(TEXT(G1512,"YYYY")&amp;TEXT(G1512,"MMMM")),"")</f>
        <v/>
      </c>
      <c r="U1512" s="62" t="str">
        <f>IFERROR((VLOOKUP(T1512,[1]IPC!$C$12:$I$834,4,FALSE)/10000),"")</f>
        <v/>
      </c>
      <c r="V1512" s="62" t="str">
        <f>IF(E1512&lt;&gt;"",VLOOKUP($U$7,[1]IPC!$C$12:$I$834,4,FALSE)/10000,"")</f>
        <v/>
      </c>
      <c r="W1512" s="62" t="str">
        <f>IFERROR((O1512*V1512/U1512),"")</f>
        <v/>
      </c>
      <c r="X1512" s="62" t="str">
        <f>IFERROR((W1512*#REF!),"")</f>
        <v/>
      </c>
      <c r="Y1512" s="62" t="str">
        <f>IF(E1512&lt;&gt;"",IF(Q1512&lt;&gt;"",IFERROR((((X1512*(1+(Inflacion))^((DAYS360($D$4,Q1512))/360)))/((1+VLOOKUP($D$4,[1]TES!$B$8:$D$3002,3,TRUE))^((DAYS360($D$4,Q1512))/360))),""),"Fecha probable de Fallo"),"")</f>
        <v/>
      </c>
    </row>
    <row r="1513" spans="4:25" x14ac:dyDescent="0.2">
      <c r="D1513" s="62"/>
      <c r="O1513" s="62"/>
      <c r="T1513" s="62" t="str">
        <f>IF(G1513&lt;&gt;"",PROPER(TEXT(G1513,"YYYY")&amp;TEXT(G1513,"MMMM")),"")</f>
        <v/>
      </c>
      <c r="U1513" s="62" t="str">
        <f>IFERROR((VLOOKUP(T1513,[1]IPC!$C$12:$I$834,4,FALSE)/10000),"")</f>
        <v/>
      </c>
      <c r="V1513" s="62" t="str">
        <f>IF(E1513&lt;&gt;"",VLOOKUP($U$7,[1]IPC!$C$12:$I$834,4,FALSE)/10000,"")</f>
        <v/>
      </c>
      <c r="W1513" s="62" t="str">
        <f>IFERROR((O1513*V1513/U1513),"")</f>
        <v/>
      </c>
      <c r="X1513" s="62" t="str">
        <f>IFERROR((W1513*#REF!),"")</f>
        <v/>
      </c>
      <c r="Y1513" s="62" t="str">
        <f>IF(E1513&lt;&gt;"",IF(Q1513&lt;&gt;"",IFERROR((((X1513*(1+(Inflacion))^((DAYS360($D$4,Q1513))/360)))/((1+VLOOKUP($D$4,[1]TES!$B$8:$D$3002,3,TRUE))^((DAYS360($D$4,Q1513))/360))),""),"Fecha probable de Fallo"),"")</f>
        <v/>
      </c>
    </row>
    <row r="1514" spans="4:25" x14ac:dyDescent="0.2">
      <c r="D1514" s="62"/>
      <c r="O1514" s="62"/>
      <c r="T1514" s="62" t="str">
        <f>IF(G1514&lt;&gt;"",PROPER(TEXT(G1514,"YYYY")&amp;TEXT(G1514,"MMMM")),"")</f>
        <v/>
      </c>
      <c r="U1514" s="62" t="str">
        <f>IFERROR((VLOOKUP(T1514,[1]IPC!$C$12:$I$834,4,FALSE)/10000),"")</f>
        <v/>
      </c>
      <c r="V1514" s="62" t="str">
        <f>IF(E1514&lt;&gt;"",VLOOKUP($U$7,[1]IPC!$C$12:$I$834,4,FALSE)/10000,"")</f>
        <v/>
      </c>
      <c r="W1514" s="62" t="str">
        <f>IFERROR((O1514*V1514/U1514),"")</f>
        <v/>
      </c>
      <c r="X1514" s="62" t="str">
        <f>IFERROR((W1514*#REF!),"")</f>
        <v/>
      </c>
      <c r="Y1514" s="62" t="str">
        <f>IF(E1514&lt;&gt;"",IF(Q1514&lt;&gt;"",IFERROR((((X1514*(1+(Inflacion))^((DAYS360($D$4,Q1514))/360)))/((1+VLOOKUP($D$4,[1]TES!$B$8:$D$3002,3,TRUE))^((DAYS360($D$4,Q1514))/360))),""),"Fecha probable de Fallo"),"")</f>
        <v/>
      </c>
    </row>
    <row r="1515" spans="4:25" x14ac:dyDescent="0.2">
      <c r="D1515" s="62"/>
      <c r="O1515" s="62"/>
      <c r="T1515" s="62" t="str">
        <f>IF(G1515&lt;&gt;"",PROPER(TEXT(G1515,"YYYY")&amp;TEXT(G1515,"MMMM")),"")</f>
        <v/>
      </c>
      <c r="U1515" s="62" t="str">
        <f>IFERROR((VLOOKUP(T1515,[1]IPC!$C$12:$I$834,4,FALSE)/10000),"")</f>
        <v/>
      </c>
      <c r="V1515" s="62" t="str">
        <f>IF(E1515&lt;&gt;"",VLOOKUP($U$7,[1]IPC!$C$12:$I$834,4,FALSE)/10000,"")</f>
        <v/>
      </c>
      <c r="W1515" s="62" t="str">
        <f>IFERROR((O1515*V1515/U1515),"")</f>
        <v/>
      </c>
      <c r="X1515" s="62" t="str">
        <f>IFERROR((W1515*#REF!),"")</f>
        <v/>
      </c>
      <c r="Y1515" s="62" t="str">
        <f>IF(E1515&lt;&gt;"",IF(Q1515&lt;&gt;"",IFERROR((((X1515*(1+(Inflacion))^((DAYS360($D$4,Q1515))/360)))/((1+VLOOKUP($D$4,[1]TES!$B$8:$D$3002,3,TRUE))^((DAYS360($D$4,Q1515))/360))),""),"Fecha probable de Fallo"),"")</f>
        <v/>
      </c>
    </row>
    <row r="1516" spans="4:25" x14ac:dyDescent="0.2">
      <c r="D1516" s="62"/>
      <c r="O1516" s="62"/>
      <c r="T1516" s="62" t="str">
        <f>IF(G1516&lt;&gt;"",PROPER(TEXT(G1516,"YYYY")&amp;TEXT(G1516,"MMMM")),"")</f>
        <v/>
      </c>
      <c r="U1516" s="62" t="str">
        <f>IFERROR((VLOOKUP(T1516,[1]IPC!$C$12:$I$834,4,FALSE)/10000),"")</f>
        <v/>
      </c>
      <c r="V1516" s="62" t="str">
        <f>IF(E1516&lt;&gt;"",VLOOKUP($U$7,[1]IPC!$C$12:$I$834,4,FALSE)/10000,"")</f>
        <v/>
      </c>
      <c r="W1516" s="62" t="str">
        <f>IFERROR((O1516*V1516/U1516),"")</f>
        <v/>
      </c>
      <c r="X1516" s="62" t="str">
        <f>IFERROR((W1516*#REF!),"")</f>
        <v/>
      </c>
      <c r="Y1516" s="62" t="str">
        <f>IF(E1516&lt;&gt;"",IF(Q1516&lt;&gt;"",IFERROR((((X1516*(1+(Inflacion))^((DAYS360($D$4,Q1516))/360)))/((1+VLOOKUP($D$4,[1]TES!$B$8:$D$3002,3,TRUE))^((DAYS360($D$4,Q1516))/360))),""),"Fecha probable de Fallo"),"")</f>
        <v/>
      </c>
    </row>
    <row r="1517" spans="4:25" x14ac:dyDescent="0.2">
      <c r="D1517" s="62"/>
      <c r="O1517" s="62"/>
      <c r="T1517" s="62" t="str">
        <f>IF(G1517&lt;&gt;"",PROPER(TEXT(G1517,"YYYY")&amp;TEXT(G1517,"MMMM")),"")</f>
        <v/>
      </c>
      <c r="U1517" s="62" t="str">
        <f>IFERROR((VLOOKUP(T1517,[1]IPC!$C$12:$I$834,4,FALSE)/10000),"")</f>
        <v/>
      </c>
      <c r="V1517" s="62" t="str">
        <f>IF(E1517&lt;&gt;"",VLOOKUP($U$7,[1]IPC!$C$12:$I$834,4,FALSE)/10000,"")</f>
        <v/>
      </c>
      <c r="W1517" s="62" t="str">
        <f>IFERROR((O1517*V1517/U1517),"")</f>
        <v/>
      </c>
      <c r="X1517" s="62" t="str">
        <f>IFERROR((W1517*#REF!),"")</f>
        <v/>
      </c>
      <c r="Y1517" s="62" t="str">
        <f>IF(E1517&lt;&gt;"",IF(Q1517&lt;&gt;"",IFERROR((((X1517*(1+(Inflacion))^((DAYS360($D$4,Q1517))/360)))/((1+VLOOKUP($D$4,[1]TES!$B$8:$D$3002,3,TRUE))^((DAYS360($D$4,Q1517))/360))),""),"Fecha probable de Fallo"),"")</f>
        <v/>
      </c>
    </row>
    <row r="1518" spans="4:25" x14ac:dyDescent="0.2">
      <c r="D1518" s="62"/>
      <c r="O1518" s="62"/>
      <c r="T1518" s="62" t="str">
        <f>IF(G1518&lt;&gt;"",PROPER(TEXT(G1518,"YYYY")&amp;TEXT(G1518,"MMMM")),"")</f>
        <v/>
      </c>
      <c r="U1518" s="62" t="str">
        <f>IFERROR((VLOOKUP(T1518,[1]IPC!$C$12:$I$834,4,FALSE)/10000),"")</f>
        <v/>
      </c>
      <c r="V1518" s="62" t="str">
        <f>IF(E1518&lt;&gt;"",VLOOKUP($U$7,[1]IPC!$C$12:$I$834,4,FALSE)/10000,"")</f>
        <v/>
      </c>
      <c r="W1518" s="62" t="str">
        <f>IFERROR((O1518*V1518/U1518),"")</f>
        <v/>
      </c>
      <c r="X1518" s="62" t="str">
        <f>IFERROR((W1518*#REF!),"")</f>
        <v/>
      </c>
      <c r="Y1518" s="62" t="str">
        <f>IF(E1518&lt;&gt;"",IF(Q1518&lt;&gt;"",IFERROR((((X1518*(1+(Inflacion))^((DAYS360($D$4,Q1518))/360)))/((1+VLOOKUP($D$4,[1]TES!$B$8:$D$3002,3,TRUE))^((DAYS360($D$4,Q1518))/360))),""),"Fecha probable de Fallo"),"")</f>
        <v/>
      </c>
    </row>
    <row r="1519" spans="4:25" x14ac:dyDescent="0.2">
      <c r="D1519" s="62"/>
      <c r="O1519" s="62"/>
      <c r="T1519" s="62" t="str">
        <f>IF(G1519&lt;&gt;"",PROPER(TEXT(G1519,"YYYY")&amp;TEXT(G1519,"MMMM")),"")</f>
        <v/>
      </c>
      <c r="U1519" s="62" t="str">
        <f>IFERROR((VLOOKUP(T1519,[1]IPC!$C$12:$I$834,4,FALSE)/10000),"")</f>
        <v/>
      </c>
      <c r="V1519" s="62" t="str">
        <f>IF(E1519&lt;&gt;"",VLOOKUP($U$7,[1]IPC!$C$12:$I$834,4,FALSE)/10000,"")</f>
        <v/>
      </c>
      <c r="W1519" s="62" t="str">
        <f>IFERROR((O1519*V1519/U1519),"")</f>
        <v/>
      </c>
      <c r="X1519" s="62" t="str">
        <f>IFERROR((W1519*#REF!),"")</f>
        <v/>
      </c>
      <c r="Y1519" s="62" t="str">
        <f>IF(E1519&lt;&gt;"",IF(Q1519&lt;&gt;"",IFERROR((((X1519*(1+(Inflacion))^((DAYS360($D$4,Q1519))/360)))/((1+VLOOKUP($D$4,[1]TES!$B$8:$D$3002,3,TRUE))^((DAYS360($D$4,Q1519))/360))),""),"Fecha probable de Fallo"),"")</f>
        <v/>
      </c>
    </row>
    <row r="1520" spans="4:25" x14ac:dyDescent="0.2">
      <c r="D1520" s="62"/>
      <c r="O1520" s="62"/>
      <c r="T1520" s="62" t="str">
        <f>IF(G1520&lt;&gt;"",PROPER(TEXT(G1520,"YYYY")&amp;TEXT(G1520,"MMMM")),"")</f>
        <v/>
      </c>
      <c r="U1520" s="62" t="str">
        <f>IFERROR((VLOOKUP(T1520,[1]IPC!$C$12:$I$834,4,FALSE)/10000),"")</f>
        <v/>
      </c>
      <c r="V1520" s="62" t="str">
        <f>IF(E1520&lt;&gt;"",VLOOKUP($U$7,[1]IPC!$C$12:$I$834,4,FALSE)/10000,"")</f>
        <v/>
      </c>
      <c r="W1520" s="62" t="str">
        <f>IFERROR((O1520*V1520/U1520),"")</f>
        <v/>
      </c>
      <c r="X1520" s="62" t="str">
        <f>IFERROR((W1520*#REF!),"")</f>
        <v/>
      </c>
      <c r="Y1520" s="62" t="str">
        <f>IF(E1520&lt;&gt;"",IF(Q1520&lt;&gt;"",IFERROR((((X1520*(1+(Inflacion))^((DAYS360($D$4,Q1520))/360)))/((1+VLOOKUP($D$4,[1]TES!$B$8:$D$3002,3,TRUE))^((DAYS360($D$4,Q1520))/360))),""),"Fecha probable de Fallo"),"")</f>
        <v/>
      </c>
    </row>
    <row r="1521" spans="4:25" x14ac:dyDescent="0.2">
      <c r="D1521" s="62"/>
      <c r="O1521" s="62"/>
      <c r="T1521" s="62" t="str">
        <f>IF(G1521&lt;&gt;"",PROPER(TEXT(G1521,"YYYY")&amp;TEXT(G1521,"MMMM")),"")</f>
        <v/>
      </c>
      <c r="U1521" s="62" t="str">
        <f>IFERROR((VLOOKUP(T1521,[1]IPC!$C$12:$I$834,4,FALSE)/10000),"")</f>
        <v/>
      </c>
      <c r="V1521" s="62" t="str">
        <f>IF(E1521&lt;&gt;"",VLOOKUP($U$7,[1]IPC!$C$12:$I$834,4,FALSE)/10000,"")</f>
        <v/>
      </c>
      <c r="W1521" s="62" t="str">
        <f>IFERROR((O1521*V1521/U1521),"")</f>
        <v/>
      </c>
      <c r="X1521" s="62" t="str">
        <f>IFERROR((W1521*#REF!),"")</f>
        <v/>
      </c>
      <c r="Y1521" s="62" t="str">
        <f>IF(E1521&lt;&gt;"",IF(Q1521&lt;&gt;"",IFERROR((((X1521*(1+(Inflacion))^((DAYS360($D$4,Q1521))/360)))/((1+VLOOKUP($D$4,[1]TES!$B$8:$D$3002,3,TRUE))^((DAYS360($D$4,Q1521))/360))),""),"Fecha probable de Fallo"),"")</f>
        <v/>
      </c>
    </row>
    <row r="1522" spans="4:25" x14ac:dyDescent="0.2">
      <c r="D1522" s="62"/>
      <c r="O1522" s="62"/>
      <c r="T1522" s="62" t="str">
        <f>IF(G1522&lt;&gt;"",PROPER(TEXT(G1522,"YYYY")&amp;TEXT(G1522,"MMMM")),"")</f>
        <v/>
      </c>
      <c r="U1522" s="62" t="str">
        <f>IFERROR((VLOOKUP(T1522,[1]IPC!$C$12:$I$834,4,FALSE)/10000),"")</f>
        <v/>
      </c>
      <c r="V1522" s="62" t="str">
        <f>IF(E1522&lt;&gt;"",VLOOKUP($U$7,[1]IPC!$C$12:$I$834,4,FALSE)/10000,"")</f>
        <v/>
      </c>
      <c r="W1522" s="62" t="str">
        <f>IFERROR((O1522*V1522/U1522),"")</f>
        <v/>
      </c>
      <c r="X1522" s="62" t="str">
        <f>IFERROR((W1522*#REF!),"")</f>
        <v/>
      </c>
      <c r="Y1522" s="62" t="str">
        <f>IF(E1522&lt;&gt;"",IF(Q1522&lt;&gt;"",IFERROR((((X1522*(1+(Inflacion))^((DAYS360($D$4,Q1522))/360)))/((1+VLOOKUP($D$4,[1]TES!$B$8:$D$3002,3,TRUE))^((DAYS360($D$4,Q1522))/360))),""),"Fecha probable de Fallo"),"")</f>
        <v/>
      </c>
    </row>
    <row r="1523" spans="4:25" x14ac:dyDescent="0.2">
      <c r="D1523" s="62"/>
      <c r="O1523" s="62"/>
      <c r="T1523" s="62" t="str">
        <f>IF(G1523&lt;&gt;"",PROPER(TEXT(G1523,"YYYY")&amp;TEXT(G1523,"MMMM")),"")</f>
        <v/>
      </c>
      <c r="U1523" s="62" t="str">
        <f>IFERROR((VLOOKUP(T1523,[1]IPC!$C$12:$I$834,4,FALSE)/10000),"")</f>
        <v/>
      </c>
      <c r="V1523" s="62" t="str">
        <f>IF(E1523&lt;&gt;"",VLOOKUP($U$7,[1]IPC!$C$12:$I$834,4,FALSE)/10000,"")</f>
        <v/>
      </c>
      <c r="W1523" s="62" t="str">
        <f>IFERROR((O1523*V1523/U1523),"")</f>
        <v/>
      </c>
      <c r="X1523" s="62" t="str">
        <f>IFERROR((W1523*#REF!),"")</f>
        <v/>
      </c>
      <c r="Y1523" s="62" t="str">
        <f>IF(E1523&lt;&gt;"",IF(Q1523&lt;&gt;"",IFERROR((((X1523*(1+(Inflacion))^((DAYS360($D$4,Q1523))/360)))/((1+VLOOKUP($D$4,[1]TES!$B$8:$D$3002,3,TRUE))^((DAYS360($D$4,Q1523))/360))),""),"Fecha probable de Fallo"),"")</f>
        <v/>
      </c>
    </row>
    <row r="1524" spans="4:25" x14ac:dyDescent="0.2">
      <c r="D1524" s="62"/>
      <c r="O1524" s="62"/>
      <c r="T1524" s="62" t="str">
        <f>IF(G1524&lt;&gt;"",PROPER(TEXT(G1524,"YYYY")&amp;TEXT(G1524,"MMMM")),"")</f>
        <v/>
      </c>
      <c r="U1524" s="62" t="str">
        <f>IFERROR((VLOOKUP(T1524,[1]IPC!$C$12:$I$834,4,FALSE)/10000),"")</f>
        <v/>
      </c>
      <c r="V1524" s="62" t="str">
        <f>IF(E1524&lt;&gt;"",VLOOKUP($U$7,[1]IPC!$C$12:$I$834,4,FALSE)/10000,"")</f>
        <v/>
      </c>
      <c r="W1524" s="62" t="str">
        <f>IFERROR((O1524*V1524/U1524),"")</f>
        <v/>
      </c>
      <c r="X1524" s="62" t="str">
        <f>IFERROR((W1524*#REF!),"")</f>
        <v/>
      </c>
      <c r="Y1524" s="62" t="str">
        <f>IF(E1524&lt;&gt;"",IF(Q1524&lt;&gt;"",IFERROR((((X1524*(1+(Inflacion))^((DAYS360($D$4,Q1524))/360)))/((1+VLOOKUP($D$4,[1]TES!$B$8:$D$3002,3,TRUE))^((DAYS360($D$4,Q1524))/360))),""),"Fecha probable de Fallo"),"")</f>
        <v/>
      </c>
    </row>
    <row r="1525" spans="4:25" x14ac:dyDescent="0.2">
      <c r="D1525" s="62"/>
      <c r="O1525" s="62"/>
      <c r="T1525" s="62" t="str">
        <f>IF(G1525&lt;&gt;"",PROPER(TEXT(G1525,"YYYY")&amp;TEXT(G1525,"MMMM")),"")</f>
        <v/>
      </c>
      <c r="U1525" s="62" t="str">
        <f>IFERROR((VLOOKUP(T1525,[1]IPC!$C$12:$I$834,4,FALSE)/10000),"")</f>
        <v/>
      </c>
      <c r="V1525" s="62" t="str">
        <f>IF(E1525&lt;&gt;"",VLOOKUP($U$7,[1]IPC!$C$12:$I$834,4,FALSE)/10000,"")</f>
        <v/>
      </c>
      <c r="W1525" s="62" t="str">
        <f>IFERROR((O1525*V1525/U1525),"")</f>
        <v/>
      </c>
      <c r="X1525" s="62" t="str">
        <f>IFERROR((W1525*#REF!),"")</f>
        <v/>
      </c>
      <c r="Y1525" s="62" t="str">
        <f>IF(E1525&lt;&gt;"",IF(Q1525&lt;&gt;"",IFERROR((((X1525*(1+(Inflacion))^((DAYS360($D$4,Q1525))/360)))/((1+VLOOKUP($D$4,[1]TES!$B$8:$D$3002,3,TRUE))^((DAYS360($D$4,Q1525))/360))),""),"Fecha probable de Fallo"),"")</f>
        <v/>
      </c>
    </row>
    <row r="1526" spans="4:25" x14ac:dyDescent="0.2">
      <c r="D1526" s="62"/>
      <c r="O1526" s="62"/>
      <c r="T1526" s="62" t="str">
        <f>IF(G1526&lt;&gt;"",PROPER(TEXT(G1526,"YYYY")&amp;TEXT(G1526,"MMMM")),"")</f>
        <v/>
      </c>
      <c r="U1526" s="62" t="str">
        <f>IFERROR((VLOOKUP(T1526,[1]IPC!$C$12:$I$834,4,FALSE)/10000),"")</f>
        <v/>
      </c>
      <c r="V1526" s="62" t="str">
        <f>IF(E1526&lt;&gt;"",VLOOKUP($U$7,[1]IPC!$C$12:$I$834,4,FALSE)/10000,"")</f>
        <v/>
      </c>
      <c r="W1526" s="62" t="str">
        <f>IFERROR((O1526*V1526/U1526),"")</f>
        <v/>
      </c>
      <c r="X1526" s="62" t="str">
        <f>IFERROR((W1526*#REF!),"")</f>
        <v/>
      </c>
      <c r="Y1526" s="62" t="str">
        <f>IF(E1526&lt;&gt;"",IF(Q1526&lt;&gt;"",IFERROR((((X1526*(1+(Inflacion))^((DAYS360($D$4,Q1526))/360)))/((1+VLOOKUP($D$4,[1]TES!$B$8:$D$3002,3,TRUE))^((DAYS360($D$4,Q1526))/360))),""),"Fecha probable de Fallo"),"")</f>
        <v/>
      </c>
    </row>
    <row r="1527" spans="4:25" x14ac:dyDescent="0.2">
      <c r="D1527" s="62"/>
      <c r="O1527" s="62"/>
      <c r="T1527" s="62" t="str">
        <f>IF(G1527&lt;&gt;"",PROPER(TEXT(G1527,"YYYY")&amp;TEXT(G1527,"MMMM")),"")</f>
        <v/>
      </c>
      <c r="U1527" s="62" t="str">
        <f>IFERROR((VLOOKUP(T1527,[1]IPC!$C$12:$I$834,4,FALSE)/10000),"")</f>
        <v/>
      </c>
      <c r="V1527" s="62" t="str">
        <f>IF(E1527&lt;&gt;"",VLOOKUP($U$7,[1]IPC!$C$12:$I$834,4,FALSE)/10000,"")</f>
        <v/>
      </c>
      <c r="W1527" s="62" t="str">
        <f>IFERROR((O1527*V1527/U1527),"")</f>
        <v/>
      </c>
      <c r="X1527" s="62" t="str">
        <f>IFERROR((W1527*#REF!),"")</f>
        <v/>
      </c>
      <c r="Y1527" s="62" t="str">
        <f>IF(E1527&lt;&gt;"",IF(Q1527&lt;&gt;"",IFERROR((((X1527*(1+(Inflacion))^((DAYS360($D$4,Q1527))/360)))/((1+VLOOKUP($D$4,[1]TES!$B$8:$D$3002,3,TRUE))^((DAYS360($D$4,Q1527))/360))),""),"Fecha probable de Fallo"),"")</f>
        <v/>
      </c>
    </row>
    <row r="1528" spans="4:25" x14ac:dyDescent="0.2">
      <c r="D1528" s="62"/>
      <c r="O1528" s="62"/>
      <c r="T1528" s="62" t="str">
        <f>IF(G1528&lt;&gt;"",PROPER(TEXT(G1528,"YYYY")&amp;TEXT(G1528,"MMMM")),"")</f>
        <v/>
      </c>
      <c r="U1528" s="62" t="str">
        <f>IFERROR((VLOOKUP(T1528,[1]IPC!$C$12:$I$834,4,FALSE)/10000),"")</f>
        <v/>
      </c>
      <c r="V1528" s="62" t="str">
        <f>IF(E1528&lt;&gt;"",VLOOKUP($U$7,[1]IPC!$C$12:$I$834,4,FALSE)/10000,"")</f>
        <v/>
      </c>
      <c r="W1528" s="62" t="str">
        <f>IFERROR((O1528*V1528/U1528),"")</f>
        <v/>
      </c>
      <c r="X1528" s="62" t="str">
        <f>IFERROR((W1528*#REF!),"")</f>
        <v/>
      </c>
      <c r="Y1528" s="62" t="str">
        <f>IF(E1528&lt;&gt;"",IF(Q1528&lt;&gt;"",IFERROR((((X1528*(1+(Inflacion))^((DAYS360($D$4,Q1528))/360)))/((1+VLOOKUP($D$4,[1]TES!$B$8:$D$3002,3,TRUE))^((DAYS360($D$4,Q1528))/360))),""),"Fecha probable de Fallo"),"")</f>
        <v/>
      </c>
    </row>
    <row r="1529" spans="4:25" x14ac:dyDescent="0.2">
      <c r="D1529" s="62"/>
      <c r="O1529" s="62"/>
      <c r="T1529" s="62" t="str">
        <f>IF(G1529&lt;&gt;"",PROPER(TEXT(G1529,"YYYY")&amp;TEXT(G1529,"MMMM")),"")</f>
        <v/>
      </c>
      <c r="U1529" s="62" t="str">
        <f>IFERROR((VLOOKUP(T1529,[1]IPC!$C$12:$I$834,4,FALSE)/10000),"")</f>
        <v/>
      </c>
      <c r="V1529" s="62" t="str">
        <f>IF(E1529&lt;&gt;"",VLOOKUP($U$7,[1]IPC!$C$12:$I$834,4,FALSE)/10000,"")</f>
        <v/>
      </c>
      <c r="W1529" s="62" t="str">
        <f>IFERROR((O1529*V1529/U1529),"")</f>
        <v/>
      </c>
      <c r="X1529" s="62" t="str">
        <f>IFERROR((W1529*#REF!),"")</f>
        <v/>
      </c>
      <c r="Y1529" s="62" t="str">
        <f>IF(E1529&lt;&gt;"",IF(Q1529&lt;&gt;"",IFERROR((((X1529*(1+(Inflacion))^((DAYS360($D$4,Q1529))/360)))/((1+VLOOKUP($D$4,[1]TES!$B$8:$D$3002,3,TRUE))^((DAYS360($D$4,Q1529))/360))),""),"Fecha probable de Fallo"),"")</f>
        <v/>
      </c>
    </row>
    <row r="1530" spans="4:25" x14ac:dyDescent="0.2">
      <c r="D1530" s="62"/>
      <c r="O1530" s="62"/>
      <c r="T1530" s="62" t="str">
        <f>IF(G1530&lt;&gt;"",PROPER(TEXT(G1530,"YYYY")&amp;TEXT(G1530,"MMMM")),"")</f>
        <v/>
      </c>
      <c r="U1530" s="62" t="str">
        <f>IFERROR((VLOOKUP(T1530,[1]IPC!$C$12:$I$834,4,FALSE)/10000),"")</f>
        <v/>
      </c>
      <c r="V1530" s="62" t="str">
        <f>IF(E1530&lt;&gt;"",VLOOKUP($U$7,[1]IPC!$C$12:$I$834,4,FALSE)/10000,"")</f>
        <v/>
      </c>
      <c r="W1530" s="62" t="str">
        <f>IFERROR((O1530*V1530/U1530),"")</f>
        <v/>
      </c>
      <c r="X1530" s="62" t="str">
        <f>IFERROR((W1530*#REF!),"")</f>
        <v/>
      </c>
      <c r="Y1530" s="62" t="str">
        <f>IF(E1530&lt;&gt;"",IF(Q1530&lt;&gt;"",IFERROR((((X1530*(1+(Inflacion))^((DAYS360($D$4,Q1530))/360)))/((1+VLOOKUP($D$4,[1]TES!$B$8:$D$3002,3,TRUE))^((DAYS360($D$4,Q1530))/360))),""),"Fecha probable de Fallo"),"")</f>
        <v/>
      </c>
    </row>
    <row r="1531" spans="4:25" x14ac:dyDescent="0.2">
      <c r="D1531" s="62"/>
      <c r="O1531" s="62"/>
      <c r="T1531" s="62" t="str">
        <f>IF(G1531&lt;&gt;"",PROPER(TEXT(G1531,"YYYY")&amp;TEXT(G1531,"MMMM")),"")</f>
        <v/>
      </c>
      <c r="U1531" s="62" t="str">
        <f>IFERROR((VLOOKUP(T1531,[1]IPC!$C$12:$I$834,4,FALSE)/10000),"")</f>
        <v/>
      </c>
      <c r="V1531" s="62" t="str">
        <f>IF(E1531&lt;&gt;"",VLOOKUP($U$7,[1]IPC!$C$12:$I$834,4,FALSE)/10000,"")</f>
        <v/>
      </c>
      <c r="W1531" s="62" t="str">
        <f>IFERROR((O1531*V1531/U1531),"")</f>
        <v/>
      </c>
      <c r="X1531" s="62" t="str">
        <f>IFERROR((W1531*#REF!),"")</f>
        <v/>
      </c>
      <c r="Y1531" s="62" t="str">
        <f>IF(E1531&lt;&gt;"",IF(Q1531&lt;&gt;"",IFERROR((((X1531*(1+(Inflacion))^((DAYS360($D$4,Q1531))/360)))/((1+VLOOKUP($D$4,[1]TES!$B$8:$D$3002,3,TRUE))^((DAYS360($D$4,Q1531))/360))),""),"Fecha probable de Fallo"),"")</f>
        <v/>
      </c>
    </row>
    <row r="1532" spans="4:25" x14ac:dyDescent="0.2">
      <c r="D1532" s="62"/>
      <c r="O1532" s="62"/>
      <c r="T1532" s="62" t="str">
        <f>IF(G1532&lt;&gt;"",PROPER(TEXT(G1532,"YYYY")&amp;TEXT(G1532,"MMMM")),"")</f>
        <v/>
      </c>
      <c r="U1532" s="62" t="str">
        <f>IFERROR((VLOOKUP(T1532,[1]IPC!$C$12:$I$834,4,FALSE)/10000),"")</f>
        <v/>
      </c>
      <c r="V1532" s="62" t="str">
        <f>IF(E1532&lt;&gt;"",VLOOKUP($U$7,[1]IPC!$C$12:$I$834,4,FALSE)/10000,"")</f>
        <v/>
      </c>
      <c r="W1532" s="62" t="str">
        <f>IFERROR((O1532*V1532/U1532),"")</f>
        <v/>
      </c>
      <c r="X1532" s="62" t="str">
        <f>IFERROR((W1532*#REF!),"")</f>
        <v/>
      </c>
      <c r="Y1532" s="62" t="str">
        <f>IF(E1532&lt;&gt;"",IF(Q1532&lt;&gt;"",IFERROR((((X1532*(1+(Inflacion))^((DAYS360($D$4,Q1532))/360)))/((1+VLOOKUP($D$4,[1]TES!$B$8:$D$3002,3,TRUE))^((DAYS360($D$4,Q1532))/360))),""),"Fecha probable de Fallo"),"")</f>
        <v/>
      </c>
    </row>
    <row r="1533" spans="4:25" x14ac:dyDescent="0.2">
      <c r="D1533" s="62"/>
      <c r="O1533" s="62"/>
      <c r="T1533" s="62" t="str">
        <f>IF(G1533&lt;&gt;"",PROPER(TEXT(G1533,"YYYY")&amp;TEXT(G1533,"MMMM")),"")</f>
        <v/>
      </c>
      <c r="U1533" s="62" t="str">
        <f>IFERROR((VLOOKUP(T1533,[1]IPC!$C$12:$I$834,4,FALSE)/10000),"")</f>
        <v/>
      </c>
      <c r="V1533" s="62" t="str">
        <f>IF(E1533&lt;&gt;"",VLOOKUP($U$7,[1]IPC!$C$12:$I$834,4,FALSE)/10000,"")</f>
        <v/>
      </c>
      <c r="W1533" s="62" t="str">
        <f>IFERROR((O1533*V1533/U1533),"")</f>
        <v/>
      </c>
      <c r="X1533" s="62" t="str">
        <f>IFERROR((W1533*#REF!),"")</f>
        <v/>
      </c>
      <c r="Y1533" s="62" t="str">
        <f>IF(E1533&lt;&gt;"",IF(Q1533&lt;&gt;"",IFERROR((((X1533*(1+(Inflacion))^((DAYS360($D$4,Q1533))/360)))/((1+VLOOKUP($D$4,[1]TES!$B$8:$D$3002,3,TRUE))^((DAYS360($D$4,Q1533))/360))),""),"Fecha probable de Fallo"),"")</f>
        <v/>
      </c>
    </row>
    <row r="1534" spans="4:25" x14ac:dyDescent="0.2">
      <c r="D1534" s="62"/>
      <c r="O1534" s="62"/>
      <c r="T1534" s="62" t="str">
        <f>IF(G1534&lt;&gt;"",PROPER(TEXT(G1534,"YYYY")&amp;TEXT(G1534,"MMMM")),"")</f>
        <v/>
      </c>
      <c r="U1534" s="62" t="str">
        <f>IFERROR((VLOOKUP(T1534,[1]IPC!$C$12:$I$834,4,FALSE)/10000),"")</f>
        <v/>
      </c>
      <c r="V1534" s="62" t="str">
        <f>IF(E1534&lt;&gt;"",VLOOKUP($U$7,[1]IPC!$C$12:$I$834,4,FALSE)/10000,"")</f>
        <v/>
      </c>
      <c r="W1534" s="62" t="str">
        <f>IFERROR((O1534*V1534/U1534),"")</f>
        <v/>
      </c>
      <c r="X1534" s="62" t="str">
        <f>IFERROR((W1534*#REF!),"")</f>
        <v/>
      </c>
      <c r="Y1534" s="62" t="str">
        <f>IF(E1534&lt;&gt;"",IF(Q1534&lt;&gt;"",IFERROR((((X1534*(1+(Inflacion))^((DAYS360($D$4,Q1534))/360)))/((1+VLOOKUP($D$4,[1]TES!$B$8:$D$3002,3,TRUE))^((DAYS360($D$4,Q1534))/360))),""),"Fecha probable de Fallo"),"")</f>
        <v/>
      </c>
    </row>
    <row r="1535" spans="4:25" x14ac:dyDescent="0.2">
      <c r="D1535" s="62"/>
      <c r="O1535" s="62"/>
      <c r="T1535" s="62" t="str">
        <f>IF(G1535&lt;&gt;"",PROPER(TEXT(G1535,"YYYY")&amp;TEXT(G1535,"MMMM")),"")</f>
        <v/>
      </c>
      <c r="U1535" s="62" t="str">
        <f>IFERROR((VLOOKUP(T1535,[1]IPC!$C$12:$I$834,4,FALSE)/10000),"")</f>
        <v/>
      </c>
      <c r="V1535" s="62" t="str">
        <f>IF(E1535&lt;&gt;"",VLOOKUP($U$7,[1]IPC!$C$12:$I$834,4,FALSE)/10000,"")</f>
        <v/>
      </c>
      <c r="W1535" s="62" t="str">
        <f>IFERROR((O1535*V1535/U1535),"")</f>
        <v/>
      </c>
      <c r="X1535" s="62" t="str">
        <f>IFERROR((W1535*#REF!),"")</f>
        <v/>
      </c>
      <c r="Y1535" s="62" t="str">
        <f>IF(E1535&lt;&gt;"",IF(Q1535&lt;&gt;"",IFERROR((((X1535*(1+(Inflacion))^((DAYS360($D$4,Q1535))/360)))/((1+VLOOKUP($D$4,[1]TES!$B$8:$D$3002,3,TRUE))^((DAYS360($D$4,Q1535))/360))),""),"Fecha probable de Fallo"),"")</f>
        <v/>
      </c>
    </row>
    <row r="1536" spans="4:25" x14ac:dyDescent="0.2">
      <c r="D1536" s="62"/>
      <c r="O1536" s="62"/>
      <c r="T1536" s="62" t="str">
        <f>IF(G1536&lt;&gt;"",PROPER(TEXT(G1536,"YYYY")&amp;TEXT(G1536,"MMMM")),"")</f>
        <v/>
      </c>
      <c r="U1536" s="62" t="str">
        <f>IFERROR((VLOOKUP(T1536,[1]IPC!$C$12:$I$834,4,FALSE)/10000),"")</f>
        <v/>
      </c>
      <c r="V1536" s="62" t="str">
        <f>IF(E1536&lt;&gt;"",VLOOKUP($U$7,[1]IPC!$C$12:$I$834,4,FALSE)/10000,"")</f>
        <v/>
      </c>
      <c r="W1536" s="62" t="str">
        <f>IFERROR((O1536*V1536/U1536),"")</f>
        <v/>
      </c>
      <c r="X1536" s="62" t="str">
        <f>IFERROR((W1536*#REF!),"")</f>
        <v/>
      </c>
      <c r="Y1536" s="62" t="str">
        <f>IF(E1536&lt;&gt;"",IF(Q1536&lt;&gt;"",IFERROR((((X1536*(1+(Inflacion))^((DAYS360($D$4,Q1536))/360)))/((1+VLOOKUP($D$4,[1]TES!$B$8:$D$3002,3,TRUE))^((DAYS360($D$4,Q1536))/360))),""),"Fecha probable de Fallo"),"")</f>
        <v/>
      </c>
    </row>
    <row r="1537" spans="4:25" x14ac:dyDescent="0.2">
      <c r="D1537" s="62"/>
      <c r="O1537" s="62"/>
      <c r="T1537" s="62" t="str">
        <f>IF(G1537&lt;&gt;"",PROPER(TEXT(G1537,"YYYY")&amp;TEXT(G1537,"MMMM")),"")</f>
        <v/>
      </c>
      <c r="U1537" s="62" t="str">
        <f>IFERROR((VLOOKUP(T1537,[1]IPC!$C$12:$I$834,4,FALSE)/10000),"")</f>
        <v/>
      </c>
      <c r="V1537" s="62" t="str">
        <f>IF(E1537&lt;&gt;"",VLOOKUP($U$7,[1]IPC!$C$12:$I$834,4,FALSE)/10000,"")</f>
        <v/>
      </c>
      <c r="W1537" s="62" t="str">
        <f>IFERROR((O1537*V1537/U1537),"")</f>
        <v/>
      </c>
      <c r="X1537" s="62" t="str">
        <f>IFERROR((W1537*#REF!),"")</f>
        <v/>
      </c>
      <c r="Y1537" s="62" t="str">
        <f>IF(E1537&lt;&gt;"",IF(Q1537&lt;&gt;"",IFERROR((((X1537*(1+(Inflacion))^((DAYS360($D$4,Q1537))/360)))/((1+VLOOKUP($D$4,[1]TES!$B$8:$D$3002,3,TRUE))^((DAYS360($D$4,Q1537))/360))),""),"Fecha probable de Fallo"),"")</f>
        <v/>
      </c>
    </row>
    <row r="1538" spans="4:25" x14ac:dyDescent="0.2">
      <c r="D1538" s="62"/>
      <c r="O1538" s="62"/>
      <c r="T1538" s="62" t="str">
        <f>IF(G1538&lt;&gt;"",PROPER(TEXT(G1538,"YYYY")&amp;TEXT(G1538,"MMMM")),"")</f>
        <v/>
      </c>
      <c r="U1538" s="62" t="str">
        <f>IFERROR((VLOOKUP(T1538,[1]IPC!$C$12:$I$834,4,FALSE)/10000),"")</f>
        <v/>
      </c>
      <c r="V1538" s="62" t="str">
        <f>IF(E1538&lt;&gt;"",VLOOKUP($U$7,[1]IPC!$C$12:$I$834,4,FALSE)/10000,"")</f>
        <v/>
      </c>
      <c r="W1538" s="62" t="str">
        <f>IFERROR((O1538*V1538/U1538),"")</f>
        <v/>
      </c>
      <c r="X1538" s="62" t="str">
        <f>IFERROR((W1538*#REF!),"")</f>
        <v/>
      </c>
      <c r="Y1538" s="62" t="str">
        <f>IF(E1538&lt;&gt;"",IF(Q1538&lt;&gt;"",IFERROR((((X1538*(1+(Inflacion))^((DAYS360($D$4,Q1538))/360)))/((1+VLOOKUP($D$4,[1]TES!$B$8:$D$3002,3,TRUE))^((DAYS360($D$4,Q1538))/360))),""),"Fecha probable de Fallo"),"")</f>
        <v/>
      </c>
    </row>
    <row r="1539" spans="4:25" x14ac:dyDescent="0.2">
      <c r="D1539" s="62"/>
      <c r="O1539" s="62"/>
      <c r="T1539" s="62" t="str">
        <f>IF(G1539&lt;&gt;"",PROPER(TEXT(G1539,"YYYY")&amp;TEXT(G1539,"MMMM")),"")</f>
        <v/>
      </c>
      <c r="U1539" s="62" t="str">
        <f>IFERROR((VLOOKUP(T1539,[1]IPC!$C$12:$I$834,4,FALSE)/10000),"")</f>
        <v/>
      </c>
      <c r="V1539" s="62" t="str">
        <f>IF(E1539&lt;&gt;"",VLOOKUP($U$7,[1]IPC!$C$12:$I$834,4,FALSE)/10000,"")</f>
        <v/>
      </c>
      <c r="W1539" s="62" t="str">
        <f>IFERROR((O1539*V1539/U1539),"")</f>
        <v/>
      </c>
      <c r="X1539" s="62" t="str">
        <f>IFERROR((W1539*#REF!),"")</f>
        <v/>
      </c>
      <c r="Y1539" s="62" t="str">
        <f>IF(E1539&lt;&gt;"",IF(Q1539&lt;&gt;"",IFERROR((((X1539*(1+(Inflacion))^((DAYS360($D$4,Q1539))/360)))/((1+VLOOKUP($D$4,[1]TES!$B$8:$D$3002,3,TRUE))^((DAYS360($D$4,Q1539))/360))),""),"Fecha probable de Fallo"),"")</f>
        <v/>
      </c>
    </row>
    <row r="1540" spans="4:25" x14ac:dyDescent="0.2">
      <c r="D1540" s="62"/>
      <c r="O1540" s="62"/>
      <c r="T1540" s="62" t="str">
        <f>IF(G1540&lt;&gt;"",PROPER(TEXT(G1540,"YYYY")&amp;TEXT(G1540,"MMMM")),"")</f>
        <v/>
      </c>
      <c r="U1540" s="62" t="str">
        <f>IFERROR((VLOOKUP(T1540,[1]IPC!$C$12:$I$834,4,FALSE)/10000),"")</f>
        <v/>
      </c>
      <c r="V1540" s="62" t="str">
        <f>IF(E1540&lt;&gt;"",VLOOKUP($U$7,[1]IPC!$C$12:$I$834,4,FALSE)/10000,"")</f>
        <v/>
      </c>
      <c r="W1540" s="62" t="str">
        <f>IFERROR((O1540*V1540/U1540),"")</f>
        <v/>
      </c>
      <c r="X1540" s="62" t="str">
        <f>IFERROR((W1540*#REF!),"")</f>
        <v/>
      </c>
      <c r="Y1540" s="62" t="str">
        <f>IF(E1540&lt;&gt;"",IF(Q1540&lt;&gt;"",IFERROR((((X1540*(1+(Inflacion))^((DAYS360($D$4,Q1540))/360)))/((1+VLOOKUP($D$4,[1]TES!$B$8:$D$3002,3,TRUE))^((DAYS360($D$4,Q1540))/360))),""),"Fecha probable de Fallo"),"")</f>
        <v/>
      </c>
    </row>
    <row r="1541" spans="4:25" x14ac:dyDescent="0.2">
      <c r="D1541" s="62"/>
      <c r="O1541" s="62"/>
      <c r="T1541" s="62" t="str">
        <f>IF(G1541&lt;&gt;"",PROPER(TEXT(G1541,"YYYY")&amp;TEXT(G1541,"MMMM")),"")</f>
        <v/>
      </c>
      <c r="U1541" s="62" t="str">
        <f>IFERROR((VLOOKUP(T1541,[1]IPC!$C$12:$I$834,4,FALSE)/10000),"")</f>
        <v/>
      </c>
      <c r="V1541" s="62" t="str">
        <f>IF(E1541&lt;&gt;"",VLOOKUP($U$7,[1]IPC!$C$12:$I$834,4,FALSE)/10000,"")</f>
        <v/>
      </c>
      <c r="W1541" s="62" t="str">
        <f>IFERROR((O1541*V1541/U1541),"")</f>
        <v/>
      </c>
      <c r="X1541" s="62" t="str">
        <f>IFERROR((W1541*#REF!),"")</f>
        <v/>
      </c>
      <c r="Y1541" s="62" t="str">
        <f>IF(E1541&lt;&gt;"",IF(Q1541&lt;&gt;"",IFERROR((((X1541*(1+(Inflacion))^((DAYS360($D$4,Q1541))/360)))/((1+VLOOKUP($D$4,[1]TES!$B$8:$D$3002,3,TRUE))^((DAYS360($D$4,Q1541))/360))),""),"Fecha probable de Fallo"),"")</f>
        <v/>
      </c>
    </row>
    <row r="1542" spans="4:25" x14ac:dyDescent="0.2">
      <c r="D1542" s="62"/>
      <c r="O1542" s="62"/>
      <c r="T1542" s="62" t="str">
        <f>IF(G1542&lt;&gt;"",PROPER(TEXT(G1542,"YYYY")&amp;TEXT(G1542,"MMMM")),"")</f>
        <v/>
      </c>
      <c r="U1542" s="62" t="str">
        <f>IFERROR((VLOOKUP(T1542,[1]IPC!$C$12:$I$834,4,FALSE)/10000),"")</f>
        <v/>
      </c>
      <c r="V1542" s="62" t="str">
        <f>IF(E1542&lt;&gt;"",VLOOKUP($U$7,[1]IPC!$C$12:$I$834,4,FALSE)/10000,"")</f>
        <v/>
      </c>
      <c r="W1542" s="62" t="str">
        <f>IFERROR((O1542*V1542/U1542),"")</f>
        <v/>
      </c>
      <c r="X1542" s="62" t="str">
        <f>IFERROR((W1542*#REF!),"")</f>
        <v/>
      </c>
      <c r="Y1542" s="62" t="str">
        <f>IF(E1542&lt;&gt;"",IF(Q1542&lt;&gt;"",IFERROR((((X1542*(1+(Inflacion))^((DAYS360($D$4,Q1542))/360)))/((1+VLOOKUP($D$4,[1]TES!$B$8:$D$3002,3,TRUE))^((DAYS360($D$4,Q1542))/360))),""),"Fecha probable de Fallo"),"")</f>
        <v/>
      </c>
    </row>
    <row r="1543" spans="4:25" x14ac:dyDescent="0.2">
      <c r="D1543" s="62"/>
      <c r="O1543" s="62"/>
      <c r="T1543" s="62" t="str">
        <f>IF(G1543&lt;&gt;"",PROPER(TEXT(G1543,"YYYY")&amp;TEXT(G1543,"MMMM")),"")</f>
        <v/>
      </c>
      <c r="U1543" s="62" t="str">
        <f>IFERROR((VLOOKUP(T1543,[1]IPC!$C$12:$I$834,4,FALSE)/10000),"")</f>
        <v/>
      </c>
      <c r="V1543" s="62" t="str">
        <f>IF(E1543&lt;&gt;"",VLOOKUP($U$7,[1]IPC!$C$12:$I$834,4,FALSE)/10000,"")</f>
        <v/>
      </c>
      <c r="W1543" s="62" t="str">
        <f>IFERROR((O1543*V1543/U1543),"")</f>
        <v/>
      </c>
      <c r="X1543" s="62" t="str">
        <f>IFERROR((W1543*#REF!),"")</f>
        <v/>
      </c>
      <c r="Y1543" s="62" t="str">
        <f>IF(E1543&lt;&gt;"",IF(Q1543&lt;&gt;"",IFERROR((((X1543*(1+(Inflacion))^((DAYS360($D$4,Q1543))/360)))/((1+VLOOKUP($D$4,[1]TES!$B$8:$D$3002,3,TRUE))^((DAYS360($D$4,Q1543))/360))),""),"Fecha probable de Fallo"),"")</f>
        <v/>
      </c>
    </row>
    <row r="1544" spans="4:25" x14ac:dyDescent="0.2">
      <c r="D1544" s="62"/>
      <c r="O1544" s="62"/>
      <c r="T1544" s="62" t="str">
        <f>IF(G1544&lt;&gt;"",PROPER(TEXT(G1544,"YYYY")&amp;TEXT(G1544,"MMMM")),"")</f>
        <v/>
      </c>
      <c r="U1544" s="62" t="str">
        <f>IFERROR((VLOOKUP(T1544,[1]IPC!$C$12:$I$834,4,FALSE)/10000),"")</f>
        <v/>
      </c>
      <c r="V1544" s="62" t="str">
        <f>IF(E1544&lt;&gt;"",VLOOKUP($U$7,[1]IPC!$C$12:$I$834,4,FALSE)/10000,"")</f>
        <v/>
      </c>
      <c r="W1544" s="62" t="str">
        <f>IFERROR((O1544*V1544/U1544),"")</f>
        <v/>
      </c>
      <c r="X1544" s="62" t="str">
        <f>IFERROR((W1544*#REF!),"")</f>
        <v/>
      </c>
      <c r="Y1544" s="62" t="str">
        <f>IF(E1544&lt;&gt;"",IF(Q1544&lt;&gt;"",IFERROR((((X1544*(1+(Inflacion))^((DAYS360($D$4,Q1544))/360)))/((1+VLOOKUP($D$4,[1]TES!$B$8:$D$3002,3,TRUE))^((DAYS360($D$4,Q1544))/360))),""),"Fecha probable de Fallo"),"")</f>
        <v/>
      </c>
    </row>
    <row r="1545" spans="4:25" x14ac:dyDescent="0.2">
      <c r="D1545" s="62"/>
      <c r="O1545" s="62"/>
      <c r="T1545" s="62" t="str">
        <f>IF(G1545&lt;&gt;"",PROPER(TEXT(G1545,"YYYY")&amp;TEXT(G1545,"MMMM")),"")</f>
        <v/>
      </c>
      <c r="U1545" s="62" t="str">
        <f>IFERROR((VLOOKUP(T1545,[1]IPC!$C$12:$I$834,4,FALSE)/10000),"")</f>
        <v/>
      </c>
      <c r="V1545" s="62" t="str">
        <f>IF(E1545&lt;&gt;"",VLOOKUP($U$7,[1]IPC!$C$12:$I$834,4,FALSE)/10000,"")</f>
        <v/>
      </c>
      <c r="W1545" s="62" t="str">
        <f>IFERROR((O1545*V1545/U1545),"")</f>
        <v/>
      </c>
      <c r="X1545" s="62" t="str">
        <f>IFERROR((W1545*#REF!),"")</f>
        <v/>
      </c>
      <c r="Y1545" s="62" t="str">
        <f>IF(E1545&lt;&gt;"",IF(Q1545&lt;&gt;"",IFERROR((((X1545*(1+(Inflacion))^((DAYS360($D$4,Q1545))/360)))/((1+VLOOKUP($D$4,[1]TES!$B$8:$D$3002,3,TRUE))^((DAYS360($D$4,Q1545))/360))),""),"Fecha probable de Fallo"),"")</f>
        <v/>
      </c>
    </row>
    <row r="1546" spans="4:25" x14ac:dyDescent="0.2">
      <c r="D1546" s="62"/>
      <c r="O1546" s="62"/>
      <c r="T1546" s="62" t="str">
        <f>IF(G1546&lt;&gt;"",PROPER(TEXT(G1546,"YYYY")&amp;TEXT(G1546,"MMMM")),"")</f>
        <v/>
      </c>
      <c r="U1546" s="62" t="str">
        <f>IFERROR((VLOOKUP(T1546,[1]IPC!$C$12:$I$834,4,FALSE)/10000),"")</f>
        <v/>
      </c>
      <c r="V1546" s="62" t="str">
        <f>IF(E1546&lt;&gt;"",VLOOKUP($U$7,[1]IPC!$C$12:$I$834,4,FALSE)/10000,"")</f>
        <v/>
      </c>
      <c r="W1546" s="62" t="str">
        <f>IFERROR((O1546*V1546/U1546),"")</f>
        <v/>
      </c>
      <c r="X1546" s="62" t="str">
        <f>IFERROR((W1546*#REF!),"")</f>
        <v/>
      </c>
      <c r="Y1546" s="62" t="str">
        <f>IF(E1546&lt;&gt;"",IF(Q1546&lt;&gt;"",IFERROR((((X1546*(1+(Inflacion))^((DAYS360($D$4,Q1546))/360)))/((1+VLOOKUP($D$4,[1]TES!$B$8:$D$3002,3,TRUE))^((DAYS360($D$4,Q1546))/360))),""),"Fecha probable de Fallo"),"")</f>
        <v/>
      </c>
    </row>
    <row r="1547" spans="4:25" x14ac:dyDescent="0.2">
      <c r="D1547" s="62"/>
      <c r="O1547" s="62"/>
      <c r="T1547" s="62" t="str">
        <f>IF(G1547&lt;&gt;"",PROPER(TEXT(G1547,"YYYY")&amp;TEXT(G1547,"MMMM")),"")</f>
        <v/>
      </c>
      <c r="U1547" s="62" t="str">
        <f>IFERROR((VLOOKUP(T1547,[1]IPC!$C$12:$I$834,4,FALSE)/10000),"")</f>
        <v/>
      </c>
      <c r="V1547" s="62" t="str">
        <f>IF(E1547&lt;&gt;"",VLOOKUP($U$7,[1]IPC!$C$12:$I$834,4,FALSE)/10000,"")</f>
        <v/>
      </c>
      <c r="W1547" s="62" t="str">
        <f>IFERROR((O1547*V1547/U1547),"")</f>
        <v/>
      </c>
      <c r="X1547" s="62" t="str">
        <f>IFERROR((W1547*#REF!),"")</f>
        <v/>
      </c>
      <c r="Y1547" s="62" t="str">
        <f>IF(E1547&lt;&gt;"",IF(Q1547&lt;&gt;"",IFERROR((((X1547*(1+(Inflacion))^((DAYS360($D$4,Q1547))/360)))/((1+VLOOKUP($D$4,[1]TES!$B$8:$D$3002,3,TRUE))^((DAYS360($D$4,Q1547))/360))),""),"Fecha probable de Fallo"),"")</f>
        <v/>
      </c>
    </row>
    <row r="1548" spans="4:25" x14ac:dyDescent="0.2">
      <c r="D1548" s="62"/>
      <c r="O1548" s="62"/>
      <c r="T1548" s="62" t="str">
        <f>IF(G1548&lt;&gt;"",PROPER(TEXT(G1548,"YYYY")&amp;TEXT(G1548,"MMMM")),"")</f>
        <v/>
      </c>
      <c r="U1548" s="62" t="str">
        <f>IFERROR((VLOOKUP(T1548,[1]IPC!$C$12:$I$834,4,FALSE)/10000),"")</f>
        <v/>
      </c>
      <c r="V1548" s="62" t="str">
        <f>IF(E1548&lt;&gt;"",VLOOKUP($U$7,[1]IPC!$C$12:$I$834,4,FALSE)/10000,"")</f>
        <v/>
      </c>
      <c r="W1548" s="62" t="str">
        <f>IFERROR((O1548*V1548/U1548),"")</f>
        <v/>
      </c>
      <c r="X1548" s="62" t="str">
        <f>IFERROR((W1548*#REF!),"")</f>
        <v/>
      </c>
      <c r="Y1548" s="62" t="str">
        <f>IF(E1548&lt;&gt;"",IF(Q1548&lt;&gt;"",IFERROR((((X1548*(1+(Inflacion))^((DAYS360($D$4,Q1548))/360)))/((1+VLOOKUP($D$4,[1]TES!$B$8:$D$3002,3,TRUE))^((DAYS360($D$4,Q1548))/360))),""),"Fecha probable de Fallo"),"")</f>
        <v/>
      </c>
    </row>
    <row r="1549" spans="4:25" x14ac:dyDescent="0.2">
      <c r="D1549" s="62"/>
      <c r="O1549" s="62"/>
      <c r="T1549" s="62" t="str">
        <f>IF(G1549&lt;&gt;"",PROPER(TEXT(G1549,"YYYY")&amp;TEXT(G1549,"MMMM")),"")</f>
        <v/>
      </c>
      <c r="U1549" s="62" t="str">
        <f>IFERROR((VLOOKUP(T1549,[1]IPC!$C$12:$I$834,4,FALSE)/10000),"")</f>
        <v/>
      </c>
      <c r="V1549" s="62" t="str">
        <f>IF(E1549&lt;&gt;"",VLOOKUP($U$7,[1]IPC!$C$12:$I$834,4,FALSE)/10000,"")</f>
        <v/>
      </c>
      <c r="W1549" s="62" t="str">
        <f>IFERROR((O1549*V1549/U1549),"")</f>
        <v/>
      </c>
      <c r="X1549" s="62" t="str">
        <f>IFERROR((W1549*#REF!),"")</f>
        <v/>
      </c>
      <c r="Y1549" s="62" t="str">
        <f>IF(E1549&lt;&gt;"",IF(Q1549&lt;&gt;"",IFERROR((((X1549*(1+(Inflacion))^((DAYS360($D$4,Q1549))/360)))/((1+VLOOKUP($D$4,[1]TES!$B$8:$D$3002,3,TRUE))^((DAYS360($D$4,Q1549))/360))),""),"Fecha probable de Fallo"),"")</f>
        <v/>
      </c>
    </row>
    <row r="1550" spans="4:25" x14ac:dyDescent="0.2">
      <c r="D1550" s="62"/>
      <c r="O1550" s="62"/>
      <c r="T1550" s="62" t="str">
        <f>IF(G1550&lt;&gt;"",PROPER(TEXT(G1550,"YYYY")&amp;TEXT(G1550,"MMMM")),"")</f>
        <v/>
      </c>
      <c r="U1550" s="62" t="str">
        <f>IFERROR((VLOOKUP(T1550,[1]IPC!$C$12:$I$834,4,FALSE)/10000),"")</f>
        <v/>
      </c>
      <c r="V1550" s="62" t="str">
        <f>IF(E1550&lt;&gt;"",VLOOKUP($U$7,[1]IPC!$C$12:$I$834,4,FALSE)/10000,"")</f>
        <v/>
      </c>
      <c r="W1550" s="62" t="str">
        <f>IFERROR((O1550*V1550/U1550),"")</f>
        <v/>
      </c>
      <c r="X1550" s="62" t="str">
        <f>IFERROR((W1550*#REF!),"")</f>
        <v/>
      </c>
      <c r="Y1550" s="62" t="str">
        <f>IF(E1550&lt;&gt;"",IF(Q1550&lt;&gt;"",IFERROR((((X1550*(1+(Inflacion))^((DAYS360($D$4,Q1550))/360)))/((1+VLOOKUP($D$4,[1]TES!$B$8:$D$3002,3,TRUE))^((DAYS360($D$4,Q1550))/360))),""),"Fecha probable de Fallo"),"")</f>
        <v/>
      </c>
    </row>
    <row r="1551" spans="4:25" x14ac:dyDescent="0.2">
      <c r="D1551" s="62"/>
      <c r="O1551" s="62"/>
      <c r="T1551" s="62" t="str">
        <f>IF(G1551&lt;&gt;"",PROPER(TEXT(G1551,"YYYY")&amp;TEXT(G1551,"MMMM")),"")</f>
        <v/>
      </c>
      <c r="U1551" s="62" t="str">
        <f>IFERROR((VLOOKUP(T1551,[1]IPC!$C$12:$I$834,4,FALSE)/10000),"")</f>
        <v/>
      </c>
      <c r="V1551" s="62" t="str">
        <f>IF(E1551&lt;&gt;"",VLOOKUP($U$7,[1]IPC!$C$12:$I$834,4,FALSE)/10000,"")</f>
        <v/>
      </c>
      <c r="W1551" s="62" t="str">
        <f>IFERROR((O1551*V1551/U1551),"")</f>
        <v/>
      </c>
      <c r="X1551" s="62" t="str">
        <f>IFERROR((W1551*#REF!),"")</f>
        <v/>
      </c>
      <c r="Y1551" s="62" t="str">
        <f>IF(E1551&lt;&gt;"",IF(Q1551&lt;&gt;"",IFERROR((((X1551*(1+(Inflacion))^((DAYS360($D$4,Q1551))/360)))/((1+VLOOKUP($D$4,[1]TES!$B$8:$D$3002,3,TRUE))^((DAYS360($D$4,Q1551))/360))),""),"Fecha probable de Fallo"),"")</f>
        <v/>
      </c>
    </row>
    <row r="1552" spans="4:25" x14ac:dyDescent="0.2">
      <c r="D1552" s="62"/>
      <c r="O1552" s="62"/>
      <c r="T1552" s="62" t="str">
        <f>IF(G1552&lt;&gt;"",PROPER(TEXT(G1552,"YYYY")&amp;TEXT(G1552,"MMMM")),"")</f>
        <v/>
      </c>
      <c r="U1552" s="62" t="str">
        <f>IFERROR((VLOOKUP(T1552,[1]IPC!$C$12:$I$834,4,FALSE)/10000),"")</f>
        <v/>
      </c>
      <c r="V1552" s="62" t="str">
        <f>IF(E1552&lt;&gt;"",VLOOKUP($U$7,[1]IPC!$C$12:$I$834,4,FALSE)/10000,"")</f>
        <v/>
      </c>
      <c r="W1552" s="62" t="str">
        <f>IFERROR((O1552*V1552/U1552),"")</f>
        <v/>
      </c>
      <c r="X1552" s="62" t="str">
        <f>IFERROR((W1552*#REF!),"")</f>
        <v/>
      </c>
      <c r="Y1552" s="62" t="str">
        <f>IF(E1552&lt;&gt;"",IF(Q1552&lt;&gt;"",IFERROR((((X1552*(1+(Inflacion))^((DAYS360($D$4,Q1552))/360)))/((1+VLOOKUP($D$4,[1]TES!$B$8:$D$3002,3,TRUE))^((DAYS360($D$4,Q1552))/360))),""),"Fecha probable de Fallo"),"")</f>
        <v/>
      </c>
    </row>
    <row r="1553" spans="4:25" x14ac:dyDescent="0.2">
      <c r="D1553" s="62"/>
      <c r="O1553" s="62"/>
      <c r="T1553" s="62" t="str">
        <f>IF(G1553&lt;&gt;"",PROPER(TEXT(G1553,"YYYY")&amp;TEXT(G1553,"MMMM")),"")</f>
        <v/>
      </c>
      <c r="U1553" s="62" t="str">
        <f>IFERROR((VLOOKUP(T1553,[1]IPC!$C$12:$I$834,4,FALSE)/10000),"")</f>
        <v/>
      </c>
      <c r="V1553" s="62" t="str">
        <f>IF(E1553&lt;&gt;"",VLOOKUP($U$7,[1]IPC!$C$12:$I$834,4,FALSE)/10000,"")</f>
        <v/>
      </c>
      <c r="W1553" s="62" t="str">
        <f>IFERROR((O1553*V1553/U1553),"")</f>
        <v/>
      </c>
      <c r="X1553" s="62" t="str">
        <f>IFERROR((W1553*#REF!),"")</f>
        <v/>
      </c>
      <c r="Y1553" s="62" t="str">
        <f>IF(E1553&lt;&gt;"",IF(Q1553&lt;&gt;"",IFERROR((((X1553*(1+(Inflacion))^((DAYS360($D$4,Q1553))/360)))/((1+VLOOKUP($D$4,[1]TES!$B$8:$D$3002,3,TRUE))^((DAYS360($D$4,Q1553))/360))),""),"Fecha probable de Fallo"),"")</f>
        <v/>
      </c>
    </row>
    <row r="1554" spans="4:25" x14ac:dyDescent="0.2">
      <c r="D1554" s="62"/>
      <c r="O1554" s="62"/>
      <c r="T1554" s="62" t="str">
        <f>IF(G1554&lt;&gt;"",PROPER(TEXT(G1554,"YYYY")&amp;TEXT(G1554,"MMMM")),"")</f>
        <v/>
      </c>
      <c r="U1554" s="62" t="str">
        <f>IFERROR((VLOOKUP(T1554,[1]IPC!$C$12:$I$834,4,FALSE)/10000),"")</f>
        <v/>
      </c>
      <c r="V1554" s="62" t="str">
        <f>IF(E1554&lt;&gt;"",VLOOKUP($U$7,[1]IPC!$C$12:$I$834,4,FALSE)/10000,"")</f>
        <v/>
      </c>
      <c r="W1554" s="62" t="str">
        <f>IFERROR((O1554*V1554/U1554),"")</f>
        <v/>
      </c>
      <c r="X1554" s="62" t="str">
        <f>IFERROR((W1554*#REF!),"")</f>
        <v/>
      </c>
      <c r="Y1554" s="62" t="str">
        <f>IF(E1554&lt;&gt;"",IF(Q1554&lt;&gt;"",IFERROR((((X1554*(1+(Inflacion))^((DAYS360($D$4,Q1554))/360)))/((1+VLOOKUP($D$4,[1]TES!$B$8:$D$3002,3,TRUE))^((DAYS360($D$4,Q1554))/360))),""),"Fecha probable de Fallo"),"")</f>
        <v/>
      </c>
    </row>
    <row r="1555" spans="4:25" x14ac:dyDescent="0.2">
      <c r="D1555" s="62"/>
      <c r="O1555" s="62"/>
      <c r="T1555" s="62" t="str">
        <f>IF(G1555&lt;&gt;"",PROPER(TEXT(G1555,"YYYY")&amp;TEXT(G1555,"MMMM")),"")</f>
        <v/>
      </c>
      <c r="U1555" s="62" t="str">
        <f>IFERROR((VLOOKUP(T1555,[1]IPC!$C$12:$I$834,4,FALSE)/10000),"")</f>
        <v/>
      </c>
      <c r="V1555" s="62" t="str">
        <f>IF(E1555&lt;&gt;"",VLOOKUP($U$7,[1]IPC!$C$12:$I$834,4,FALSE)/10000,"")</f>
        <v/>
      </c>
      <c r="W1555" s="62" t="str">
        <f>IFERROR((O1555*V1555/U1555),"")</f>
        <v/>
      </c>
      <c r="X1555" s="62" t="str">
        <f>IFERROR((W1555*#REF!),"")</f>
        <v/>
      </c>
      <c r="Y1555" s="62" t="str">
        <f>IF(E1555&lt;&gt;"",IF(Q1555&lt;&gt;"",IFERROR((((X1555*(1+(Inflacion))^((DAYS360($D$4,Q1555))/360)))/((1+VLOOKUP($D$4,[1]TES!$B$8:$D$3002,3,TRUE))^((DAYS360($D$4,Q1555))/360))),""),"Fecha probable de Fallo"),"")</f>
        <v/>
      </c>
    </row>
    <row r="1556" spans="4:25" x14ac:dyDescent="0.2">
      <c r="D1556" s="62"/>
      <c r="O1556" s="62"/>
      <c r="T1556" s="62" t="str">
        <f>IF(G1556&lt;&gt;"",PROPER(TEXT(G1556,"YYYY")&amp;TEXT(G1556,"MMMM")),"")</f>
        <v/>
      </c>
      <c r="U1556" s="62" t="str">
        <f>IFERROR((VLOOKUP(T1556,[1]IPC!$C$12:$I$834,4,FALSE)/10000),"")</f>
        <v/>
      </c>
      <c r="V1556" s="62" t="str">
        <f>IF(E1556&lt;&gt;"",VLOOKUP($U$7,[1]IPC!$C$12:$I$834,4,FALSE)/10000,"")</f>
        <v/>
      </c>
      <c r="W1556" s="62" t="str">
        <f>IFERROR((O1556*V1556/U1556),"")</f>
        <v/>
      </c>
      <c r="X1556" s="62" t="str">
        <f>IFERROR((W1556*#REF!),"")</f>
        <v/>
      </c>
      <c r="Y1556" s="62" t="str">
        <f>IF(E1556&lt;&gt;"",IF(Q1556&lt;&gt;"",IFERROR((((X1556*(1+(Inflacion))^((DAYS360($D$4,Q1556))/360)))/((1+VLOOKUP($D$4,[1]TES!$B$8:$D$3002,3,TRUE))^((DAYS360($D$4,Q1556))/360))),""),"Fecha probable de Fallo"),"")</f>
        <v/>
      </c>
    </row>
    <row r="1557" spans="4:25" x14ac:dyDescent="0.2">
      <c r="D1557" s="62"/>
      <c r="O1557" s="62"/>
      <c r="T1557" s="62" t="str">
        <f>IF(G1557&lt;&gt;"",PROPER(TEXT(G1557,"YYYY")&amp;TEXT(G1557,"MMMM")),"")</f>
        <v/>
      </c>
      <c r="U1557" s="62" t="str">
        <f>IFERROR((VLOOKUP(T1557,[1]IPC!$C$12:$I$834,4,FALSE)/10000),"")</f>
        <v/>
      </c>
      <c r="V1557" s="62" t="str">
        <f>IF(E1557&lt;&gt;"",VLOOKUP($U$7,[1]IPC!$C$12:$I$834,4,FALSE)/10000,"")</f>
        <v/>
      </c>
      <c r="W1557" s="62" t="str">
        <f>IFERROR((O1557*V1557/U1557),"")</f>
        <v/>
      </c>
      <c r="X1557" s="62" t="str">
        <f>IFERROR((W1557*#REF!),"")</f>
        <v/>
      </c>
      <c r="Y1557" s="62" t="str">
        <f>IF(E1557&lt;&gt;"",IF(Q1557&lt;&gt;"",IFERROR((((X1557*(1+(Inflacion))^((DAYS360($D$4,Q1557))/360)))/((1+VLOOKUP($D$4,[1]TES!$B$8:$D$3002,3,TRUE))^((DAYS360($D$4,Q1557))/360))),""),"Fecha probable de Fallo"),"")</f>
        <v/>
      </c>
    </row>
    <row r="1558" spans="4:25" x14ac:dyDescent="0.2">
      <c r="D1558" s="62"/>
      <c r="O1558" s="62"/>
      <c r="T1558" s="62" t="str">
        <f>IF(G1558&lt;&gt;"",PROPER(TEXT(G1558,"YYYY")&amp;TEXT(G1558,"MMMM")),"")</f>
        <v/>
      </c>
      <c r="U1558" s="62" t="str">
        <f>IFERROR((VLOOKUP(T1558,[1]IPC!$C$12:$I$834,4,FALSE)/10000),"")</f>
        <v/>
      </c>
      <c r="V1558" s="62" t="str">
        <f>IF(E1558&lt;&gt;"",VLOOKUP($U$7,[1]IPC!$C$12:$I$834,4,FALSE)/10000,"")</f>
        <v/>
      </c>
      <c r="W1558" s="62" t="str">
        <f>IFERROR((O1558*V1558/U1558),"")</f>
        <v/>
      </c>
      <c r="X1558" s="62" t="str">
        <f>IFERROR((W1558*#REF!),"")</f>
        <v/>
      </c>
      <c r="Y1558" s="62" t="str">
        <f>IF(E1558&lt;&gt;"",IF(Q1558&lt;&gt;"",IFERROR((((X1558*(1+(Inflacion))^((DAYS360($D$4,Q1558))/360)))/((1+VLOOKUP($D$4,[1]TES!$B$8:$D$3002,3,TRUE))^((DAYS360($D$4,Q1558))/360))),""),"Fecha probable de Fallo"),"")</f>
        <v/>
      </c>
    </row>
    <row r="1559" spans="4:25" x14ac:dyDescent="0.2">
      <c r="D1559" s="62"/>
      <c r="O1559" s="62"/>
      <c r="T1559" s="62" t="str">
        <f>IF(G1559&lt;&gt;"",PROPER(TEXT(G1559,"YYYY")&amp;TEXT(G1559,"MMMM")),"")</f>
        <v/>
      </c>
      <c r="U1559" s="62" t="str">
        <f>IFERROR((VLOOKUP(T1559,[1]IPC!$C$12:$I$834,4,FALSE)/10000),"")</f>
        <v/>
      </c>
      <c r="V1559" s="62" t="str">
        <f>IF(E1559&lt;&gt;"",VLOOKUP($U$7,[1]IPC!$C$12:$I$834,4,FALSE)/10000,"")</f>
        <v/>
      </c>
      <c r="W1559" s="62" t="str">
        <f>IFERROR((O1559*V1559/U1559),"")</f>
        <v/>
      </c>
      <c r="X1559" s="62" t="str">
        <f>IFERROR((W1559*#REF!),"")</f>
        <v/>
      </c>
      <c r="Y1559" s="62" t="str">
        <f>IF(E1559&lt;&gt;"",IF(Q1559&lt;&gt;"",IFERROR((((X1559*(1+(Inflacion))^((DAYS360($D$4,Q1559))/360)))/((1+VLOOKUP($D$4,[1]TES!$B$8:$D$3002,3,TRUE))^((DAYS360($D$4,Q1559))/360))),""),"Fecha probable de Fallo"),"")</f>
        <v/>
      </c>
    </row>
    <row r="1560" spans="4:25" x14ac:dyDescent="0.2">
      <c r="D1560" s="62"/>
      <c r="O1560" s="62"/>
      <c r="T1560" s="62" t="str">
        <f>IF(G1560&lt;&gt;"",PROPER(TEXT(G1560,"YYYY")&amp;TEXT(G1560,"MMMM")),"")</f>
        <v/>
      </c>
      <c r="U1560" s="62" t="str">
        <f>IFERROR((VLOOKUP(T1560,[1]IPC!$C$12:$I$834,4,FALSE)/10000),"")</f>
        <v/>
      </c>
      <c r="V1560" s="62" t="str">
        <f>IF(E1560&lt;&gt;"",VLOOKUP($U$7,[1]IPC!$C$12:$I$834,4,FALSE)/10000,"")</f>
        <v/>
      </c>
      <c r="W1560" s="62" t="str">
        <f>IFERROR((O1560*V1560/U1560),"")</f>
        <v/>
      </c>
      <c r="X1560" s="62" t="str">
        <f>IFERROR((W1560*#REF!),"")</f>
        <v/>
      </c>
      <c r="Y1560" s="62" t="str">
        <f>IF(E1560&lt;&gt;"",IF(Q1560&lt;&gt;"",IFERROR((((X1560*(1+(Inflacion))^((DAYS360($D$4,Q1560))/360)))/((1+VLOOKUP($D$4,[1]TES!$B$8:$D$3002,3,TRUE))^((DAYS360($D$4,Q1560))/360))),""),"Fecha probable de Fallo"),"")</f>
        <v/>
      </c>
    </row>
    <row r="1561" spans="4:25" x14ac:dyDescent="0.2">
      <c r="D1561" s="62"/>
      <c r="O1561" s="62"/>
      <c r="T1561" s="62" t="str">
        <f>IF(G1561&lt;&gt;"",PROPER(TEXT(G1561,"YYYY")&amp;TEXT(G1561,"MMMM")),"")</f>
        <v/>
      </c>
      <c r="U1561" s="62" t="str">
        <f>IFERROR((VLOOKUP(T1561,[1]IPC!$C$12:$I$834,4,FALSE)/10000),"")</f>
        <v/>
      </c>
      <c r="V1561" s="62" t="str">
        <f>IF(E1561&lt;&gt;"",VLOOKUP($U$7,[1]IPC!$C$12:$I$834,4,FALSE)/10000,"")</f>
        <v/>
      </c>
      <c r="W1561" s="62" t="str">
        <f>IFERROR((O1561*V1561/U1561),"")</f>
        <v/>
      </c>
      <c r="X1561" s="62" t="str">
        <f>IFERROR((W1561*#REF!),"")</f>
        <v/>
      </c>
      <c r="Y1561" s="62" t="str">
        <f>IF(E1561&lt;&gt;"",IF(Q1561&lt;&gt;"",IFERROR((((X1561*(1+(Inflacion))^((DAYS360($D$4,Q1561))/360)))/((1+VLOOKUP($D$4,[1]TES!$B$8:$D$3002,3,TRUE))^((DAYS360($D$4,Q1561))/360))),""),"Fecha probable de Fallo"),"")</f>
        <v/>
      </c>
    </row>
    <row r="1562" spans="4:25" x14ac:dyDescent="0.2">
      <c r="D1562" s="62"/>
      <c r="O1562" s="62"/>
      <c r="T1562" s="62" t="str">
        <f>IF(G1562&lt;&gt;"",PROPER(TEXT(G1562,"YYYY")&amp;TEXT(G1562,"MMMM")),"")</f>
        <v/>
      </c>
      <c r="U1562" s="62" t="str">
        <f>IFERROR((VLOOKUP(T1562,[1]IPC!$C$12:$I$834,4,FALSE)/10000),"")</f>
        <v/>
      </c>
      <c r="V1562" s="62" t="str">
        <f>IF(E1562&lt;&gt;"",VLOOKUP($U$7,[1]IPC!$C$12:$I$834,4,FALSE)/10000,"")</f>
        <v/>
      </c>
      <c r="W1562" s="62" t="str">
        <f>IFERROR((O1562*V1562/U1562),"")</f>
        <v/>
      </c>
      <c r="X1562" s="62" t="str">
        <f>IFERROR((W1562*#REF!),"")</f>
        <v/>
      </c>
      <c r="Y1562" s="62" t="str">
        <f>IF(E1562&lt;&gt;"",IF(Q1562&lt;&gt;"",IFERROR((((X1562*(1+(Inflacion))^((DAYS360($D$4,Q1562))/360)))/((1+VLOOKUP($D$4,[1]TES!$B$8:$D$3002,3,TRUE))^((DAYS360($D$4,Q1562))/360))),""),"Fecha probable de Fallo"),"")</f>
        <v/>
      </c>
    </row>
    <row r="1563" spans="4:25" x14ac:dyDescent="0.2">
      <c r="D1563" s="62"/>
      <c r="O1563" s="62"/>
      <c r="T1563" s="62" t="str">
        <f>IF(G1563&lt;&gt;"",PROPER(TEXT(G1563,"YYYY")&amp;TEXT(G1563,"MMMM")),"")</f>
        <v/>
      </c>
      <c r="U1563" s="62" t="str">
        <f>IFERROR((VLOOKUP(T1563,[1]IPC!$C$12:$I$834,4,FALSE)/10000),"")</f>
        <v/>
      </c>
      <c r="V1563" s="62" t="str">
        <f>IF(E1563&lt;&gt;"",VLOOKUP($U$7,[1]IPC!$C$12:$I$834,4,FALSE)/10000,"")</f>
        <v/>
      </c>
      <c r="W1563" s="62" t="str">
        <f>IFERROR((O1563*V1563/U1563),"")</f>
        <v/>
      </c>
      <c r="X1563" s="62" t="str">
        <f>IFERROR((W1563*#REF!),"")</f>
        <v/>
      </c>
      <c r="Y1563" s="62" t="str">
        <f>IF(E1563&lt;&gt;"",IF(Q1563&lt;&gt;"",IFERROR((((X1563*(1+(Inflacion))^((DAYS360($D$4,Q1563))/360)))/((1+VLOOKUP($D$4,[1]TES!$B$8:$D$3002,3,TRUE))^((DAYS360($D$4,Q1563))/360))),""),"Fecha probable de Fallo"),"")</f>
        <v/>
      </c>
    </row>
    <row r="1564" spans="4:25" x14ac:dyDescent="0.2">
      <c r="D1564" s="62"/>
      <c r="O1564" s="62"/>
      <c r="T1564" s="62" t="str">
        <f>IF(G1564&lt;&gt;"",PROPER(TEXT(G1564,"YYYY")&amp;TEXT(G1564,"MMMM")),"")</f>
        <v/>
      </c>
      <c r="U1564" s="62" t="str">
        <f>IFERROR((VLOOKUP(T1564,[1]IPC!$C$12:$I$834,4,FALSE)/10000),"")</f>
        <v/>
      </c>
      <c r="V1564" s="62" t="str">
        <f>IF(E1564&lt;&gt;"",VLOOKUP($U$7,[1]IPC!$C$12:$I$834,4,FALSE)/10000,"")</f>
        <v/>
      </c>
      <c r="W1564" s="62" t="str">
        <f>IFERROR((O1564*V1564/U1564),"")</f>
        <v/>
      </c>
      <c r="X1564" s="62" t="str">
        <f>IFERROR((W1564*#REF!),"")</f>
        <v/>
      </c>
      <c r="Y1564" s="62" t="str">
        <f>IF(E1564&lt;&gt;"",IF(Q1564&lt;&gt;"",IFERROR((((X1564*(1+(Inflacion))^((DAYS360($D$4,Q1564))/360)))/((1+VLOOKUP($D$4,[1]TES!$B$8:$D$3002,3,TRUE))^((DAYS360($D$4,Q1564))/360))),""),"Fecha probable de Fallo"),"")</f>
        <v/>
      </c>
    </row>
    <row r="1565" spans="4:25" x14ac:dyDescent="0.2">
      <c r="D1565" s="62"/>
      <c r="O1565" s="62"/>
      <c r="T1565" s="62" t="str">
        <f>IF(G1565&lt;&gt;"",PROPER(TEXT(G1565,"YYYY")&amp;TEXT(G1565,"MMMM")),"")</f>
        <v/>
      </c>
      <c r="U1565" s="62" t="str">
        <f>IFERROR((VLOOKUP(T1565,[1]IPC!$C$12:$I$834,4,FALSE)/10000),"")</f>
        <v/>
      </c>
      <c r="V1565" s="62" t="str">
        <f>IF(E1565&lt;&gt;"",VLOOKUP($U$7,[1]IPC!$C$12:$I$834,4,FALSE)/10000,"")</f>
        <v/>
      </c>
      <c r="W1565" s="62" t="str">
        <f>IFERROR((O1565*V1565/U1565),"")</f>
        <v/>
      </c>
      <c r="X1565" s="62" t="str">
        <f>IFERROR((W1565*#REF!),"")</f>
        <v/>
      </c>
      <c r="Y1565" s="62" t="str">
        <f>IF(E1565&lt;&gt;"",IF(Q1565&lt;&gt;"",IFERROR((((X1565*(1+(Inflacion))^((DAYS360($D$4,Q1565))/360)))/((1+VLOOKUP($D$4,[1]TES!$B$8:$D$3002,3,TRUE))^((DAYS360($D$4,Q1565))/360))),""),"Fecha probable de Fallo"),"")</f>
        <v/>
      </c>
    </row>
    <row r="1566" spans="4:25" x14ac:dyDescent="0.2">
      <c r="D1566" s="62"/>
      <c r="O1566" s="62"/>
      <c r="T1566" s="62" t="str">
        <f>IF(G1566&lt;&gt;"",PROPER(TEXT(G1566,"YYYY")&amp;TEXT(G1566,"MMMM")),"")</f>
        <v/>
      </c>
      <c r="U1566" s="62" t="str">
        <f>IFERROR((VLOOKUP(T1566,[1]IPC!$C$12:$I$834,4,FALSE)/10000),"")</f>
        <v/>
      </c>
      <c r="V1566" s="62" t="str">
        <f>IF(E1566&lt;&gt;"",VLOOKUP($U$7,[1]IPC!$C$12:$I$834,4,FALSE)/10000,"")</f>
        <v/>
      </c>
      <c r="W1566" s="62" t="str">
        <f>IFERROR((O1566*V1566/U1566),"")</f>
        <v/>
      </c>
      <c r="X1566" s="62" t="str">
        <f>IFERROR((W1566*#REF!),"")</f>
        <v/>
      </c>
      <c r="Y1566" s="62" t="str">
        <f>IF(E1566&lt;&gt;"",IF(Q1566&lt;&gt;"",IFERROR((((X1566*(1+(Inflacion))^((DAYS360($D$4,Q1566))/360)))/((1+VLOOKUP($D$4,[1]TES!$B$8:$D$3002,3,TRUE))^((DAYS360($D$4,Q1566))/360))),""),"Fecha probable de Fallo"),"")</f>
        <v/>
      </c>
    </row>
    <row r="1567" spans="4:25" x14ac:dyDescent="0.2">
      <c r="D1567" s="62"/>
      <c r="O1567" s="62"/>
      <c r="T1567" s="62" t="str">
        <f>IF(G1567&lt;&gt;"",PROPER(TEXT(G1567,"YYYY")&amp;TEXT(G1567,"MMMM")),"")</f>
        <v/>
      </c>
      <c r="U1567" s="62" t="str">
        <f>IFERROR((VLOOKUP(T1567,[1]IPC!$C$12:$I$834,4,FALSE)/10000),"")</f>
        <v/>
      </c>
      <c r="V1567" s="62" t="str">
        <f>IF(E1567&lt;&gt;"",VLOOKUP($U$7,[1]IPC!$C$12:$I$834,4,FALSE)/10000,"")</f>
        <v/>
      </c>
      <c r="W1567" s="62" t="str">
        <f>IFERROR((O1567*V1567/U1567),"")</f>
        <v/>
      </c>
      <c r="X1567" s="62" t="str">
        <f>IFERROR((W1567*#REF!),"")</f>
        <v/>
      </c>
      <c r="Y1567" s="62" t="str">
        <f>IF(E1567&lt;&gt;"",IF(Q1567&lt;&gt;"",IFERROR((((X1567*(1+(Inflacion))^((DAYS360($D$4,Q1567))/360)))/((1+VLOOKUP($D$4,[1]TES!$B$8:$D$3002,3,TRUE))^((DAYS360($D$4,Q1567))/360))),""),"Fecha probable de Fallo"),"")</f>
        <v/>
      </c>
    </row>
    <row r="1568" spans="4:25" x14ac:dyDescent="0.2">
      <c r="D1568" s="62"/>
      <c r="O1568" s="62"/>
      <c r="T1568" s="62" t="str">
        <f>IF(G1568&lt;&gt;"",PROPER(TEXT(G1568,"YYYY")&amp;TEXT(G1568,"MMMM")),"")</f>
        <v/>
      </c>
      <c r="U1568" s="62" t="str">
        <f>IFERROR((VLOOKUP(T1568,[1]IPC!$C$12:$I$834,4,FALSE)/10000),"")</f>
        <v/>
      </c>
      <c r="V1568" s="62" t="str">
        <f>IF(E1568&lt;&gt;"",VLOOKUP($U$7,[1]IPC!$C$12:$I$834,4,FALSE)/10000,"")</f>
        <v/>
      </c>
      <c r="W1568" s="62" t="str">
        <f>IFERROR((O1568*V1568/U1568),"")</f>
        <v/>
      </c>
      <c r="X1568" s="62" t="str">
        <f>IFERROR((W1568*#REF!),"")</f>
        <v/>
      </c>
      <c r="Y1568" s="62" t="str">
        <f>IF(E1568&lt;&gt;"",IF(Q1568&lt;&gt;"",IFERROR((((X1568*(1+(Inflacion))^((DAYS360($D$4,Q1568))/360)))/((1+VLOOKUP($D$4,[1]TES!$B$8:$D$3002,3,TRUE))^((DAYS360($D$4,Q1568))/360))),""),"Fecha probable de Fallo"),"")</f>
        <v/>
      </c>
    </row>
    <row r="1569" spans="4:25" x14ac:dyDescent="0.2">
      <c r="D1569" s="62"/>
      <c r="O1569" s="62"/>
      <c r="T1569" s="62" t="str">
        <f>IF(G1569&lt;&gt;"",PROPER(TEXT(G1569,"YYYY")&amp;TEXT(G1569,"MMMM")),"")</f>
        <v/>
      </c>
      <c r="U1569" s="62" t="str">
        <f>IFERROR((VLOOKUP(T1569,[1]IPC!$C$12:$I$834,4,FALSE)/10000),"")</f>
        <v/>
      </c>
      <c r="V1569" s="62" t="str">
        <f>IF(E1569&lt;&gt;"",VLOOKUP($U$7,[1]IPC!$C$12:$I$834,4,FALSE)/10000,"")</f>
        <v/>
      </c>
      <c r="W1569" s="62" t="str">
        <f>IFERROR((O1569*V1569/U1569),"")</f>
        <v/>
      </c>
      <c r="X1569" s="62" t="str">
        <f>IFERROR((W1569*#REF!),"")</f>
        <v/>
      </c>
      <c r="Y1569" s="62" t="str">
        <f>IF(E1569&lt;&gt;"",IF(Q1569&lt;&gt;"",IFERROR((((X1569*(1+(Inflacion))^((DAYS360($D$4,Q1569))/360)))/((1+VLOOKUP($D$4,[1]TES!$B$8:$D$3002,3,TRUE))^((DAYS360($D$4,Q1569))/360))),""),"Fecha probable de Fallo"),"")</f>
        <v/>
      </c>
    </row>
    <row r="1570" spans="4:25" x14ac:dyDescent="0.2">
      <c r="D1570" s="62"/>
      <c r="O1570" s="62"/>
      <c r="T1570" s="62" t="str">
        <f>IF(G1570&lt;&gt;"",PROPER(TEXT(G1570,"YYYY")&amp;TEXT(G1570,"MMMM")),"")</f>
        <v/>
      </c>
      <c r="U1570" s="62" t="str">
        <f>IFERROR((VLOOKUP(T1570,[1]IPC!$C$12:$I$834,4,FALSE)/10000),"")</f>
        <v/>
      </c>
      <c r="V1570" s="62" t="str">
        <f>IF(E1570&lt;&gt;"",VLOOKUP($U$7,[1]IPC!$C$12:$I$834,4,FALSE)/10000,"")</f>
        <v/>
      </c>
      <c r="W1570" s="62" t="str">
        <f>IFERROR((O1570*V1570/U1570),"")</f>
        <v/>
      </c>
      <c r="X1570" s="62" t="str">
        <f>IFERROR((W1570*#REF!),"")</f>
        <v/>
      </c>
      <c r="Y1570" s="62" t="str">
        <f>IF(E1570&lt;&gt;"",IF(Q1570&lt;&gt;"",IFERROR((((X1570*(1+(Inflacion))^((DAYS360($D$4,Q1570))/360)))/((1+VLOOKUP($D$4,[1]TES!$B$8:$D$3002,3,TRUE))^((DAYS360($D$4,Q1570))/360))),""),"Fecha probable de Fallo"),"")</f>
        <v/>
      </c>
    </row>
    <row r="1571" spans="4:25" x14ac:dyDescent="0.2">
      <c r="D1571" s="62"/>
      <c r="O1571" s="62"/>
      <c r="T1571" s="62" t="str">
        <f>IF(G1571&lt;&gt;"",PROPER(TEXT(G1571,"YYYY")&amp;TEXT(G1571,"MMMM")),"")</f>
        <v/>
      </c>
      <c r="U1571" s="62" t="str">
        <f>IFERROR((VLOOKUP(T1571,[1]IPC!$C$12:$I$834,4,FALSE)/10000),"")</f>
        <v/>
      </c>
      <c r="V1571" s="62" t="str">
        <f>IF(E1571&lt;&gt;"",VLOOKUP($U$7,[1]IPC!$C$12:$I$834,4,FALSE)/10000,"")</f>
        <v/>
      </c>
      <c r="W1571" s="62" t="str">
        <f>IFERROR((O1571*V1571/U1571),"")</f>
        <v/>
      </c>
      <c r="X1571" s="62" t="str">
        <f>IFERROR((W1571*#REF!),"")</f>
        <v/>
      </c>
      <c r="Y1571" s="62" t="str">
        <f>IF(E1571&lt;&gt;"",IF(Q1571&lt;&gt;"",IFERROR((((X1571*(1+(Inflacion))^((DAYS360($D$4,Q1571))/360)))/((1+VLOOKUP($D$4,[1]TES!$B$8:$D$3002,3,TRUE))^((DAYS360($D$4,Q1571))/360))),""),"Fecha probable de Fallo"),"")</f>
        <v/>
      </c>
    </row>
    <row r="1572" spans="4:25" x14ac:dyDescent="0.2">
      <c r="D1572" s="62"/>
      <c r="O1572" s="62"/>
      <c r="T1572" s="62" t="str">
        <f>IF(G1572&lt;&gt;"",PROPER(TEXT(G1572,"YYYY")&amp;TEXT(G1572,"MMMM")),"")</f>
        <v/>
      </c>
      <c r="U1572" s="62" t="str">
        <f>IFERROR((VLOOKUP(T1572,[1]IPC!$C$12:$I$834,4,FALSE)/10000),"")</f>
        <v/>
      </c>
      <c r="V1572" s="62" t="str">
        <f>IF(E1572&lt;&gt;"",VLOOKUP($U$7,[1]IPC!$C$12:$I$834,4,FALSE)/10000,"")</f>
        <v/>
      </c>
      <c r="W1572" s="62" t="str">
        <f>IFERROR((O1572*V1572/U1572),"")</f>
        <v/>
      </c>
      <c r="X1572" s="62" t="str">
        <f>IFERROR((W1572*#REF!),"")</f>
        <v/>
      </c>
      <c r="Y1572" s="62" t="str">
        <f>IF(E1572&lt;&gt;"",IF(Q1572&lt;&gt;"",IFERROR((((X1572*(1+(Inflacion))^((DAYS360($D$4,Q1572))/360)))/((1+VLOOKUP($D$4,[1]TES!$B$8:$D$3002,3,TRUE))^((DAYS360($D$4,Q1572))/360))),""),"Fecha probable de Fallo"),"")</f>
        <v/>
      </c>
    </row>
    <row r="1573" spans="4:25" x14ac:dyDescent="0.2">
      <c r="D1573" s="62"/>
      <c r="O1573" s="62"/>
      <c r="T1573" s="62" t="str">
        <f>IF(G1573&lt;&gt;"",PROPER(TEXT(G1573,"YYYY")&amp;TEXT(G1573,"MMMM")),"")</f>
        <v/>
      </c>
      <c r="U1573" s="62" t="str">
        <f>IFERROR((VLOOKUP(T1573,[1]IPC!$C$12:$I$834,4,FALSE)/10000),"")</f>
        <v/>
      </c>
      <c r="V1573" s="62" t="str">
        <f>IF(E1573&lt;&gt;"",VLOOKUP($U$7,[1]IPC!$C$12:$I$834,4,FALSE)/10000,"")</f>
        <v/>
      </c>
      <c r="W1573" s="62" t="str">
        <f>IFERROR((O1573*V1573/U1573),"")</f>
        <v/>
      </c>
      <c r="X1573" s="62" t="str">
        <f>IFERROR((W1573*#REF!),"")</f>
        <v/>
      </c>
      <c r="Y1573" s="62" t="str">
        <f>IF(E1573&lt;&gt;"",IF(Q1573&lt;&gt;"",IFERROR((((X1573*(1+(Inflacion))^((DAYS360($D$4,Q1573))/360)))/((1+VLOOKUP($D$4,[1]TES!$B$8:$D$3002,3,TRUE))^((DAYS360($D$4,Q1573))/360))),""),"Fecha probable de Fallo"),"")</f>
        <v/>
      </c>
    </row>
    <row r="1574" spans="4:25" x14ac:dyDescent="0.2">
      <c r="D1574" s="62"/>
      <c r="O1574" s="62"/>
      <c r="T1574" s="62" t="str">
        <f>IF(G1574&lt;&gt;"",PROPER(TEXT(G1574,"YYYY")&amp;TEXT(G1574,"MMMM")),"")</f>
        <v/>
      </c>
      <c r="U1574" s="62" t="str">
        <f>IFERROR((VLOOKUP(T1574,[1]IPC!$C$12:$I$834,4,FALSE)/10000),"")</f>
        <v/>
      </c>
      <c r="V1574" s="62" t="str">
        <f>IF(E1574&lt;&gt;"",VLOOKUP($U$7,[1]IPC!$C$12:$I$834,4,FALSE)/10000,"")</f>
        <v/>
      </c>
      <c r="W1574" s="62" t="str">
        <f>IFERROR((O1574*V1574/U1574),"")</f>
        <v/>
      </c>
      <c r="X1574" s="62" t="str">
        <f>IFERROR((W1574*#REF!),"")</f>
        <v/>
      </c>
      <c r="Y1574" s="62" t="str">
        <f>IF(E1574&lt;&gt;"",IF(Q1574&lt;&gt;"",IFERROR((((X1574*(1+(Inflacion))^((DAYS360($D$4,Q1574))/360)))/((1+VLOOKUP($D$4,[1]TES!$B$8:$D$3002,3,TRUE))^((DAYS360($D$4,Q1574))/360))),""),"Fecha probable de Fallo"),"")</f>
        <v/>
      </c>
    </row>
    <row r="1575" spans="4:25" x14ac:dyDescent="0.2">
      <c r="D1575" s="62"/>
      <c r="O1575" s="62"/>
      <c r="T1575" s="62" t="str">
        <f>IF(G1575&lt;&gt;"",PROPER(TEXT(G1575,"YYYY")&amp;TEXT(G1575,"MMMM")),"")</f>
        <v/>
      </c>
      <c r="U1575" s="62" t="str">
        <f>IFERROR((VLOOKUP(T1575,[1]IPC!$C$12:$I$834,4,FALSE)/10000),"")</f>
        <v/>
      </c>
      <c r="V1575" s="62" t="str">
        <f>IF(E1575&lt;&gt;"",VLOOKUP($U$7,[1]IPC!$C$12:$I$834,4,FALSE)/10000,"")</f>
        <v/>
      </c>
      <c r="W1575" s="62" t="str">
        <f>IFERROR((O1575*V1575/U1575),"")</f>
        <v/>
      </c>
      <c r="X1575" s="62" t="str">
        <f>IFERROR((W1575*#REF!),"")</f>
        <v/>
      </c>
      <c r="Y1575" s="62" t="str">
        <f>IF(E1575&lt;&gt;"",IF(Q1575&lt;&gt;"",IFERROR((((X1575*(1+(Inflacion))^((DAYS360($D$4,Q1575))/360)))/((1+VLOOKUP($D$4,[1]TES!$B$8:$D$3002,3,TRUE))^((DAYS360($D$4,Q1575))/360))),""),"Fecha probable de Fallo"),"")</f>
        <v/>
      </c>
    </row>
    <row r="1576" spans="4:25" x14ac:dyDescent="0.2">
      <c r="D1576" s="62"/>
      <c r="O1576" s="62"/>
      <c r="T1576" s="62" t="str">
        <f>IF(G1576&lt;&gt;"",PROPER(TEXT(G1576,"YYYY")&amp;TEXT(G1576,"MMMM")),"")</f>
        <v/>
      </c>
      <c r="U1576" s="62" t="str">
        <f>IFERROR((VLOOKUP(T1576,[1]IPC!$C$12:$I$834,4,FALSE)/10000),"")</f>
        <v/>
      </c>
      <c r="V1576" s="62" t="str">
        <f>IF(E1576&lt;&gt;"",VLOOKUP($U$7,[1]IPC!$C$12:$I$834,4,FALSE)/10000,"")</f>
        <v/>
      </c>
      <c r="W1576" s="62" t="str">
        <f>IFERROR((O1576*V1576/U1576),"")</f>
        <v/>
      </c>
      <c r="X1576" s="62" t="str">
        <f>IFERROR((W1576*#REF!),"")</f>
        <v/>
      </c>
      <c r="Y1576" s="62" t="str">
        <f>IF(E1576&lt;&gt;"",IF(Q1576&lt;&gt;"",IFERROR((((X1576*(1+(Inflacion))^((DAYS360($D$4,Q1576))/360)))/((1+VLOOKUP($D$4,[1]TES!$B$8:$D$3002,3,TRUE))^((DAYS360($D$4,Q1576))/360))),""),"Fecha probable de Fallo"),"")</f>
        <v/>
      </c>
    </row>
    <row r="1577" spans="4:25" x14ac:dyDescent="0.2">
      <c r="D1577" s="62"/>
      <c r="O1577" s="62"/>
      <c r="T1577" s="62" t="str">
        <f>IF(G1577&lt;&gt;"",PROPER(TEXT(G1577,"YYYY")&amp;TEXT(G1577,"MMMM")),"")</f>
        <v/>
      </c>
      <c r="U1577" s="62" t="str">
        <f>IFERROR((VLOOKUP(T1577,[1]IPC!$C$12:$I$834,4,FALSE)/10000),"")</f>
        <v/>
      </c>
      <c r="V1577" s="62" t="str">
        <f>IF(E1577&lt;&gt;"",VLOOKUP($U$7,[1]IPC!$C$12:$I$834,4,FALSE)/10000,"")</f>
        <v/>
      </c>
      <c r="W1577" s="62" t="str">
        <f>IFERROR((O1577*V1577/U1577),"")</f>
        <v/>
      </c>
      <c r="X1577" s="62" t="str">
        <f>IFERROR((W1577*#REF!),"")</f>
        <v/>
      </c>
      <c r="Y1577" s="62" t="str">
        <f>IF(E1577&lt;&gt;"",IF(Q1577&lt;&gt;"",IFERROR((((X1577*(1+(Inflacion))^((DAYS360($D$4,Q1577))/360)))/((1+VLOOKUP($D$4,[1]TES!$B$8:$D$3002,3,TRUE))^((DAYS360($D$4,Q1577))/360))),""),"Fecha probable de Fallo"),"")</f>
        <v/>
      </c>
    </row>
    <row r="1578" spans="4:25" x14ac:dyDescent="0.2">
      <c r="D1578" s="62"/>
      <c r="O1578" s="62"/>
      <c r="T1578" s="62" t="str">
        <f>IF(G1578&lt;&gt;"",PROPER(TEXT(G1578,"YYYY")&amp;TEXT(G1578,"MMMM")),"")</f>
        <v/>
      </c>
      <c r="U1578" s="62" t="str">
        <f>IFERROR((VLOOKUP(T1578,[1]IPC!$C$12:$I$834,4,FALSE)/10000),"")</f>
        <v/>
      </c>
      <c r="V1578" s="62" t="str">
        <f>IF(E1578&lt;&gt;"",VLOOKUP($U$7,[1]IPC!$C$12:$I$834,4,FALSE)/10000,"")</f>
        <v/>
      </c>
      <c r="W1578" s="62" t="str">
        <f>IFERROR((O1578*V1578/U1578),"")</f>
        <v/>
      </c>
      <c r="X1578" s="62" t="str">
        <f>IFERROR((W1578*#REF!),"")</f>
        <v/>
      </c>
      <c r="Y1578" s="62" t="str">
        <f>IF(E1578&lt;&gt;"",IF(Q1578&lt;&gt;"",IFERROR((((X1578*(1+(Inflacion))^((DAYS360($D$4,Q1578))/360)))/((1+VLOOKUP($D$4,[1]TES!$B$8:$D$3002,3,TRUE))^((DAYS360($D$4,Q1578))/360))),""),"Fecha probable de Fallo"),"")</f>
        <v/>
      </c>
    </row>
    <row r="1579" spans="4:25" x14ac:dyDescent="0.2">
      <c r="D1579" s="62"/>
      <c r="O1579" s="62"/>
      <c r="T1579" s="62" t="str">
        <f>IF(G1579&lt;&gt;"",PROPER(TEXT(G1579,"YYYY")&amp;TEXT(G1579,"MMMM")),"")</f>
        <v/>
      </c>
      <c r="U1579" s="62" t="str">
        <f>IFERROR((VLOOKUP(T1579,[1]IPC!$C$12:$I$834,4,FALSE)/10000),"")</f>
        <v/>
      </c>
      <c r="V1579" s="62" t="str">
        <f>IF(E1579&lt;&gt;"",VLOOKUP($U$7,[1]IPC!$C$12:$I$834,4,FALSE)/10000,"")</f>
        <v/>
      </c>
      <c r="W1579" s="62" t="str">
        <f>IFERROR((O1579*V1579/U1579),"")</f>
        <v/>
      </c>
      <c r="X1579" s="62" t="str">
        <f>IFERROR((W1579*#REF!),"")</f>
        <v/>
      </c>
      <c r="Y1579" s="62" t="str">
        <f>IF(E1579&lt;&gt;"",IF(Q1579&lt;&gt;"",IFERROR((((X1579*(1+(Inflacion))^((DAYS360($D$4,Q1579))/360)))/((1+VLOOKUP($D$4,[1]TES!$B$8:$D$3002,3,TRUE))^((DAYS360($D$4,Q1579))/360))),""),"Fecha probable de Fallo"),"")</f>
        <v/>
      </c>
    </row>
    <row r="1580" spans="4:25" x14ac:dyDescent="0.2">
      <c r="D1580" s="62"/>
      <c r="O1580" s="62"/>
      <c r="T1580" s="62" t="str">
        <f>IF(G1580&lt;&gt;"",PROPER(TEXT(G1580,"YYYY")&amp;TEXT(G1580,"MMMM")),"")</f>
        <v/>
      </c>
      <c r="U1580" s="62" t="str">
        <f>IFERROR((VLOOKUP(T1580,[1]IPC!$C$12:$I$834,4,FALSE)/10000),"")</f>
        <v/>
      </c>
      <c r="V1580" s="62" t="str">
        <f>IF(E1580&lt;&gt;"",VLOOKUP($U$7,[1]IPC!$C$12:$I$834,4,FALSE)/10000,"")</f>
        <v/>
      </c>
      <c r="W1580" s="62" t="str">
        <f>IFERROR((O1580*V1580/U1580),"")</f>
        <v/>
      </c>
      <c r="X1580" s="62" t="str">
        <f>IFERROR((W1580*#REF!),"")</f>
        <v/>
      </c>
      <c r="Y1580" s="62" t="str">
        <f>IF(E1580&lt;&gt;"",IF(Q1580&lt;&gt;"",IFERROR((((X1580*(1+(Inflacion))^((DAYS360($D$4,Q1580))/360)))/((1+VLOOKUP($D$4,[1]TES!$B$8:$D$3002,3,TRUE))^((DAYS360($D$4,Q1580))/360))),""),"Fecha probable de Fallo"),"")</f>
        <v/>
      </c>
    </row>
    <row r="1581" spans="4:25" x14ac:dyDescent="0.2">
      <c r="D1581" s="62"/>
      <c r="O1581" s="62"/>
      <c r="T1581" s="62" t="str">
        <f>IF(G1581&lt;&gt;"",PROPER(TEXT(G1581,"YYYY")&amp;TEXT(G1581,"MMMM")),"")</f>
        <v/>
      </c>
      <c r="U1581" s="62" t="str">
        <f>IFERROR((VLOOKUP(T1581,[1]IPC!$C$12:$I$834,4,FALSE)/10000),"")</f>
        <v/>
      </c>
      <c r="V1581" s="62" t="str">
        <f>IF(E1581&lt;&gt;"",VLOOKUP($U$7,[1]IPC!$C$12:$I$834,4,FALSE)/10000,"")</f>
        <v/>
      </c>
      <c r="W1581" s="62" t="str">
        <f>IFERROR((O1581*V1581/U1581),"")</f>
        <v/>
      </c>
      <c r="X1581" s="62" t="str">
        <f>IFERROR((W1581*#REF!),"")</f>
        <v/>
      </c>
      <c r="Y1581" s="62" t="str">
        <f>IF(E1581&lt;&gt;"",IF(Q1581&lt;&gt;"",IFERROR((((X1581*(1+(Inflacion))^((DAYS360($D$4,Q1581))/360)))/((1+VLOOKUP($D$4,[1]TES!$B$8:$D$3002,3,TRUE))^((DAYS360($D$4,Q1581))/360))),""),"Fecha probable de Fallo"),"")</f>
        <v/>
      </c>
    </row>
    <row r="1582" spans="4:25" x14ac:dyDescent="0.2">
      <c r="D1582" s="62"/>
      <c r="O1582" s="62"/>
      <c r="T1582" s="62" t="str">
        <f>IF(G1582&lt;&gt;"",PROPER(TEXT(G1582,"YYYY")&amp;TEXT(G1582,"MMMM")),"")</f>
        <v/>
      </c>
      <c r="U1582" s="62" t="str">
        <f>IFERROR((VLOOKUP(T1582,[1]IPC!$C$12:$I$834,4,FALSE)/10000),"")</f>
        <v/>
      </c>
      <c r="V1582" s="62" t="str">
        <f>IF(E1582&lt;&gt;"",VLOOKUP($U$7,[1]IPC!$C$12:$I$834,4,FALSE)/10000,"")</f>
        <v/>
      </c>
      <c r="W1582" s="62" t="str">
        <f>IFERROR((O1582*V1582/U1582),"")</f>
        <v/>
      </c>
      <c r="X1582" s="62" t="str">
        <f>IFERROR((W1582*#REF!),"")</f>
        <v/>
      </c>
      <c r="Y1582" s="62" t="str">
        <f>IF(E1582&lt;&gt;"",IF(Q1582&lt;&gt;"",IFERROR((((X1582*(1+(Inflacion))^((DAYS360($D$4,Q1582))/360)))/((1+VLOOKUP($D$4,[1]TES!$B$8:$D$3002,3,TRUE))^((DAYS360($D$4,Q1582))/360))),""),"Fecha probable de Fallo"),"")</f>
        <v/>
      </c>
    </row>
    <row r="1583" spans="4:25" x14ac:dyDescent="0.2">
      <c r="D1583" s="62"/>
      <c r="O1583" s="62"/>
      <c r="T1583" s="62" t="str">
        <f>IF(G1583&lt;&gt;"",PROPER(TEXT(G1583,"YYYY")&amp;TEXT(G1583,"MMMM")),"")</f>
        <v/>
      </c>
      <c r="U1583" s="62" t="str">
        <f>IFERROR((VLOOKUP(T1583,[1]IPC!$C$12:$I$834,4,FALSE)/10000),"")</f>
        <v/>
      </c>
      <c r="V1583" s="62" t="str">
        <f>IF(E1583&lt;&gt;"",VLOOKUP($U$7,[1]IPC!$C$12:$I$834,4,FALSE)/10000,"")</f>
        <v/>
      </c>
      <c r="W1583" s="62" t="str">
        <f>IFERROR((O1583*V1583/U1583),"")</f>
        <v/>
      </c>
      <c r="X1583" s="62" t="str">
        <f>IFERROR((W1583*#REF!),"")</f>
        <v/>
      </c>
      <c r="Y1583" s="62" t="str">
        <f>IF(E1583&lt;&gt;"",IF(Q1583&lt;&gt;"",IFERROR((((X1583*(1+(Inflacion))^((DAYS360($D$4,Q1583))/360)))/((1+VLOOKUP($D$4,[1]TES!$B$8:$D$3002,3,TRUE))^((DAYS360($D$4,Q1583))/360))),""),"Fecha probable de Fallo"),"")</f>
        <v/>
      </c>
    </row>
    <row r="1584" spans="4:25" x14ac:dyDescent="0.2">
      <c r="D1584" s="62"/>
      <c r="O1584" s="62"/>
      <c r="T1584" s="62" t="str">
        <f>IF(G1584&lt;&gt;"",PROPER(TEXT(G1584,"YYYY")&amp;TEXT(G1584,"MMMM")),"")</f>
        <v/>
      </c>
      <c r="U1584" s="62" t="str">
        <f>IFERROR((VLOOKUP(T1584,[1]IPC!$C$12:$I$834,4,FALSE)/10000),"")</f>
        <v/>
      </c>
      <c r="V1584" s="62" t="str">
        <f>IF(E1584&lt;&gt;"",VLOOKUP($U$7,[1]IPC!$C$12:$I$834,4,FALSE)/10000,"")</f>
        <v/>
      </c>
      <c r="W1584" s="62" t="str">
        <f>IFERROR((O1584*V1584/U1584),"")</f>
        <v/>
      </c>
      <c r="X1584" s="62" t="str">
        <f>IFERROR((W1584*#REF!),"")</f>
        <v/>
      </c>
      <c r="Y1584" s="62" t="str">
        <f>IF(E1584&lt;&gt;"",IF(Q1584&lt;&gt;"",IFERROR((((X1584*(1+(Inflacion))^((DAYS360($D$4,Q1584))/360)))/((1+VLOOKUP($D$4,[1]TES!$B$8:$D$3002,3,TRUE))^((DAYS360($D$4,Q1584))/360))),""),"Fecha probable de Fallo"),"")</f>
        <v/>
      </c>
    </row>
    <row r="1585" spans="4:25" x14ac:dyDescent="0.2">
      <c r="D1585" s="62"/>
      <c r="O1585" s="62"/>
      <c r="T1585" s="62" t="str">
        <f>IF(G1585&lt;&gt;"",PROPER(TEXT(G1585,"YYYY")&amp;TEXT(G1585,"MMMM")),"")</f>
        <v/>
      </c>
      <c r="U1585" s="62" t="str">
        <f>IFERROR((VLOOKUP(T1585,[1]IPC!$C$12:$I$834,4,FALSE)/10000),"")</f>
        <v/>
      </c>
      <c r="V1585" s="62" t="str">
        <f>IF(E1585&lt;&gt;"",VLOOKUP($U$7,[1]IPC!$C$12:$I$834,4,FALSE)/10000,"")</f>
        <v/>
      </c>
      <c r="W1585" s="62" t="str">
        <f>IFERROR((O1585*V1585/U1585),"")</f>
        <v/>
      </c>
      <c r="X1585" s="62" t="str">
        <f>IFERROR((W1585*#REF!),"")</f>
        <v/>
      </c>
      <c r="Y1585" s="62" t="str">
        <f>IF(E1585&lt;&gt;"",IF(Q1585&lt;&gt;"",IFERROR((((X1585*(1+(Inflacion))^((DAYS360($D$4,Q1585))/360)))/((1+VLOOKUP($D$4,[1]TES!$B$8:$D$3002,3,TRUE))^((DAYS360($D$4,Q1585))/360))),""),"Fecha probable de Fallo"),"")</f>
        <v/>
      </c>
    </row>
    <row r="1586" spans="4:25" x14ac:dyDescent="0.2">
      <c r="D1586" s="62"/>
      <c r="O1586" s="62"/>
      <c r="T1586" s="62" t="str">
        <f>IF(G1586&lt;&gt;"",PROPER(TEXT(G1586,"YYYY")&amp;TEXT(G1586,"MMMM")),"")</f>
        <v/>
      </c>
      <c r="U1586" s="62" t="str">
        <f>IFERROR((VLOOKUP(T1586,[1]IPC!$C$12:$I$834,4,FALSE)/10000),"")</f>
        <v/>
      </c>
      <c r="V1586" s="62" t="str">
        <f>IF(E1586&lt;&gt;"",VLOOKUP($U$7,[1]IPC!$C$12:$I$834,4,FALSE)/10000,"")</f>
        <v/>
      </c>
      <c r="W1586" s="62" t="str">
        <f>IFERROR((O1586*V1586/U1586),"")</f>
        <v/>
      </c>
      <c r="X1586" s="62" t="str">
        <f>IFERROR((W1586*#REF!),"")</f>
        <v/>
      </c>
      <c r="Y1586" s="62" t="str">
        <f>IF(E1586&lt;&gt;"",IF(Q1586&lt;&gt;"",IFERROR((((X1586*(1+(Inflacion))^((DAYS360($D$4,Q1586))/360)))/((1+VLOOKUP($D$4,[1]TES!$B$8:$D$3002,3,TRUE))^((DAYS360($D$4,Q1586))/360))),""),"Fecha probable de Fallo"),"")</f>
        <v/>
      </c>
    </row>
    <row r="1587" spans="4:25" x14ac:dyDescent="0.2">
      <c r="D1587" s="62"/>
      <c r="O1587" s="62"/>
      <c r="T1587" s="62" t="str">
        <f>IF(G1587&lt;&gt;"",PROPER(TEXT(G1587,"YYYY")&amp;TEXT(G1587,"MMMM")),"")</f>
        <v/>
      </c>
      <c r="U1587" s="62" t="str">
        <f>IFERROR((VLOOKUP(T1587,[1]IPC!$C$12:$I$834,4,FALSE)/10000),"")</f>
        <v/>
      </c>
      <c r="V1587" s="62" t="str">
        <f>IF(E1587&lt;&gt;"",VLOOKUP($U$7,[1]IPC!$C$12:$I$834,4,FALSE)/10000,"")</f>
        <v/>
      </c>
      <c r="W1587" s="62" t="str">
        <f>IFERROR((O1587*V1587/U1587),"")</f>
        <v/>
      </c>
      <c r="X1587" s="62" t="str">
        <f>IFERROR((W1587*#REF!),"")</f>
        <v/>
      </c>
      <c r="Y1587" s="62" t="str">
        <f>IF(E1587&lt;&gt;"",IF(Q1587&lt;&gt;"",IFERROR((((X1587*(1+(Inflacion))^((DAYS360($D$4,Q1587))/360)))/((1+VLOOKUP($D$4,[1]TES!$B$8:$D$3002,3,TRUE))^((DAYS360($D$4,Q1587))/360))),""),"Fecha probable de Fallo"),"")</f>
        <v/>
      </c>
    </row>
    <row r="1588" spans="4:25" x14ac:dyDescent="0.2">
      <c r="D1588" s="62"/>
      <c r="O1588" s="62"/>
      <c r="T1588" s="62" t="str">
        <f>IF(G1588&lt;&gt;"",PROPER(TEXT(G1588,"YYYY")&amp;TEXT(G1588,"MMMM")),"")</f>
        <v/>
      </c>
      <c r="U1588" s="62" t="str">
        <f>IFERROR((VLOOKUP(T1588,[1]IPC!$C$12:$I$834,4,FALSE)/10000),"")</f>
        <v/>
      </c>
      <c r="V1588" s="62" t="str">
        <f>IF(E1588&lt;&gt;"",VLOOKUP($U$7,[1]IPC!$C$12:$I$834,4,FALSE)/10000,"")</f>
        <v/>
      </c>
      <c r="W1588" s="62" t="str">
        <f>IFERROR((O1588*V1588/U1588),"")</f>
        <v/>
      </c>
      <c r="X1588" s="62" t="str">
        <f>IFERROR((W1588*#REF!),"")</f>
        <v/>
      </c>
      <c r="Y1588" s="62" t="str">
        <f>IF(E1588&lt;&gt;"",IF(Q1588&lt;&gt;"",IFERROR((((X1588*(1+(Inflacion))^((DAYS360($D$4,Q1588))/360)))/((1+VLOOKUP($D$4,[1]TES!$B$8:$D$3002,3,TRUE))^((DAYS360($D$4,Q1588))/360))),""),"Fecha probable de Fallo"),"")</f>
        <v/>
      </c>
    </row>
    <row r="1589" spans="4:25" x14ac:dyDescent="0.2">
      <c r="D1589" s="62"/>
      <c r="O1589" s="62"/>
      <c r="T1589" s="62" t="str">
        <f>IF(G1589&lt;&gt;"",PROPER(TEXT(G1589,"YYYY")&amp;TEXT(G1589,"MMMM")),"")</f>
        <v/>
      </c>
      <c r="U1589" s="62" t="str">
        <f>IFERROR((VLOOKUP(T1589,[1]IPC!$C$12:$I$834,4,FALSE)/10000),"")</f>
        <v/>
      </c>
      <c r="V1589" s="62" t="str">
        <f>IF(E1589&lt;&gt;"",VLOOKUP($U$7,[1]IPC!$C$12:$I$834,4,FALSE)/10000,"")</f>
        <v/>
      </c>
      <c r="W1589" s="62" t="str">
        <f>IFERROR((O1589*V1589/U1589),"")</f>
        <v/>
      </c>
      <c r="X1589" s="62" t="str">
        <f>IFERROR((W1589*#REF!),"")</f>
        <v/>
      </c>
      <c r="Y1589" s="62" t="str">
        <f>IF(E1589&lt;&gt;"",IF(Q1589&lt;&gt;"",IFERROR((((X1589*(1+(Inflacion))^((DAYS360($D$4,Q1589))/360)))/((1+VLOOKUP($D$4,[1]TES!$B$8:$D$3002,3,TRUE))^((DAYS360($D$4,Q1589))/360))),""),"Fecha probable de Fallo"),"")</f>
        <v/>
      </c>
    </row>
    <row r="1590" spans="4:25" x14ac:dyDescent="0.2">
      <c r="D1590" s="62"/>
      <c r="O1590" s="62"/>
      <c r="T1590" s="62" t="str">
        <f>IF(G1590&lt;&gt;"",PROPER(TEXT(G1590,"YYYY")&amp;TEXT(G1590,"MMMM")),"")</f>
        <v/>
      </c>
      <c r="U1590" s="62" t="str">
        <f>IFERROR((VLOOKUP(T1590,[1]IPC!$C$12:$I$834,4,FALSE)/10000),"")</f>
        <v/>
      </c>
      <c r="V1590" s="62" t="str">
        <f>IF(E1590&lt;&gt;"",VLOOKUP($U$7,[1]IPC!$C$12:$I$834,4,FALSE)/10000,"")</f>
        <v/>
      </c>
      <c r="W1590" s="62" t="str">
        <f>IFERROR((O1590*V1590/U1590),"")</f>
        <v/>
      </c>
      <c r="X1590" s="62" t="str">
        <f>IFERROR((W1590*#REF!),"")</f>
        <v/>
      </c>
      <c r="Y1590" s="62" t="str">
        <f>IF(E1590&lt;&gt;"",IF(Q1590&lt;&gt;"",IFERROR((((X1590*(1+(Inflacion))^((DAYS360($D$4,Q1590))/360)))/((1+VLOOKUP($D$4,[1]TES!$B$8:$D$3002,3,TRUE))^((DAYS360($D$4,Q1590))/360))),""),"Fecha probable de Fallo"),"")</f>
        <v/>
      </c>
    </row>
    <row r="1591" spans="4:25" x14ac:dyDescent="0.2">
      <c r="D1591" s="62"/>
      <c r="O1591" s="62"/>
      <c r="T1591" s="62" t="str">
        <f>IF(G1591&lt;&gt;"",PROPER(TEXT(G1591,"YYYY")&amp;TEXT(G1591,"MMMM")),"")</f>
        <v/>
      </c>
      <c r="U1591" s="62" t="str">
        <f>IFERROR((VLOOKUP(T1591,[1]IPC!$C$12:$I$834,4,FALSE)/10000),"")</f>
        <v/>
      </c>
      <c r="V1591" s="62" t="str">
        <f>IF(E1591&lt;&gt;"",VLOOKUP($U$7,[1]IPC!$C$12:$I$834,4,FALSE)/10000,"")</f>
        <v/>
      </c>
      <c r="W1591" s="62" t="str">
        <f>IFERROR((O1591*V1591/U1591),"")</f>
        <v/>
      </c>
      <c r="X1591" s="62" t="str">
        <f>IFERROR((W1591*#REF!),"")</f>
        <v/>
      </c>
      <c r="Y1591" s="62" t="str">
        <f>IF(E1591&lt;&gt;"",IF(Q1591&lt;&gt;"",IFERROR((((X1591*(1+(Inflacion))^((DAYS360($D$4,Q1591))/360)))/((1+VLOOKUP($D$4,[1]TES!$B$8:$D$3002,3,TRUE))^((DAYS360($D$4,Q1591))/360))),""),"Fecha probable de Fallo"),"")</f>
        <v/>
      </c>
    </row>
    <row r="1592" spans="4:25" x14ac:dyDescent="0.2">
      <c r="D1592" s="62"/>
      <c r="O1592" s="62"/>
      <c r="T1592" s="62" t="str">
        <f>IF(G1592&lt;&gt;"",PROPER(TEXT(G1592,"YYYY")&amp;TEXT(G1592,"MMMM")),"")</f>
        <v/>
      </c>
      <c r="U1592" s="62" t="str">
        <f>IFERROR((VLOOKUP(T1592,[1]IPC!$C$12:$I$834,4,FALSE)/10000),"")</f>
        <v/>
      </c>
      <c r="V1592" s="62" t="str">
        <f>IF(E1592&lt;&gt;"",VLOOKUP($U$7,[1]IPC!$C$12:$I$834,4,FALSE)/10000,"")</f>
        <v/>
      </c>
      <c r="W1592" s="62" t="str">
        <f>IFERROR((O1592*V1592/U1592),"")</f>
        <v/>
      </c>
      <c r="X1592" s="62" t="str">
        <f>IFERROR((W1592*#REF!),"")</f>
        <v/>
      </c>
      <c r="Y1592" s="62" t="str">
        <f>IF(E1592&lt;&gt;"",IF(Q1592&lt;&gt;"",IFERROR((((X1592*(1+(Inflacion))^((DAYS360($D$4,Q1592))/360)))/((1+VLOOKUP($D$4,[1]TES!$B$8:$D$3002,3,TRUE))^((DAYS360($D$4,Q1592))/360))),""),"Fecha probable de Fallo"),"")</f>
        <v/>
      </c>
    </row>
    <row r="1593" spans="4:25" x14ac:dyDescent="0.2">
      <c r="D1593" s="62"/>
      <c r="O1593" s="62"/>
      <c r="T1593" s="62" t="str">
        <f>IF(G1593&lt;&gt;"",PROPER(TEXT(G1593,"YYYY")&amp;TEXT(G1593,"MMMM")),"")</f>
        <v/>
      </c>
      <c r="U1593" s="62" t="str">
        <f>IFERROR((VLOOKUP(T1593,[1]IPC!$C$12:$I$834,4,FALSE)/10000),"")</f>
        <v/>
      </c>
      <c r="V1593" s="62" t="str">
        <f>IF(E1593&lt;&gt;"",VLOOKUP($U$7,[1]IPC!$C$12:$I$834,4,FALSE)/10000,"")</f>
        <v/>
      </c>
      <c r="W1593" s="62" t="str">
        <f>IFERROR((O1593*V1593/U1593),"")</f>
        <v/>
      </c>
      <c r="X1593" s="62" t="str">
        <f>IFERROR((W1593*#REF!),"")</f>
        <v/>
      </c>
      <c r="Y1593" s="62" t="str">
        <f>IF(E1593&lt;&gt;"",IF(Q1593&lt;&gt;"",IFERROR((((X1593*(1+(Inflacion))^((DAYS360($D$4,Q1593))/360)))/((1+VLOOKUP($D$4,[1]TES!$B$8:$D$3002,3,TRUE))^((DAYS360($D$4,Q1593))/360))),""),"Fecha probable de Fallo"),"")</f>
        <v/>
      </c>
    </row>
    <row r="1594" spans="4:25" x14ac:dyDescent="0.2">
      <c r="D1594" s="62"/>
      <c r="O1594" s="62"/>
      <c r="T1594" s="62" t="str">
        <f>IF(G1594&lt;&gt;"",PROPER(TEXT(G1594,"YYYY")&amp;TEXT(G1594,"MMMM")),"")</f>
        <v/>
      </c>
      <c r="U1594" s="62" t="str">
        <f>IFERROR((VLOOKUP(T1594,[1]IPC!$C$12:$I$834,4,FALSE)/10000),"")</f>
        <v/>
      </c>
      <c r="V1594" s="62" t="str">
        <f>IF(E1594&lt;&gt;"",VLOOKUP($U$7,[1]IPC!$C$12:$I$834,4,FALSE)/10000,"")</f>
        <v/>
      </c>
      <c r="W1594" s="62" t="str">
        <f>IFERROR((O1594*V1594/U1594),"")</f>
        <v/>
      </c>
      <c r="X1594" s="62" t="str">
        <f>IFERROR((W1594*#REF!),"")</f>
        <v/>
      </c>
      <c r="Y1594" s="62" t="str">
        <f>IF(E1594&lt;&gt;"",IF(Q1594&lt;&gt;"",IFERROR((((X1594*(1+(Inflacion))^((DAYS360($D$4,Q1594))/360)))/((1+VLOOKUP($D$4,[1]TES!$B$8:$D$3002,3,TRUE))^((DAYS360($D$4,Q1594))/360))),""),"Fecha probable de Fallo"),"")</f>
        <v/>
      </c>
    </row>
    <row r="1595" spans="4:25" x14ac:dyDescent="0.2">
      <c r="D1595" s="62"/>
      <c r="O1595" s="62"/>
      <c r="T1595" s="62" t="str">
        <f>IF(G1595&lt;&gt;"",PROPER(TEXT(G1595,"YYYY")&amp;TEXT(G1595,"MMMM")),"")</f>
        <v/>
      </c>
      <c r="U1595" s="62" t="str">
        <f>IFERROR((VLOOKUP(T1595,[1]IPC!$C$12:$I$834,4,FALSE)/10000),"")</f>
        <v/>
      </c>
      <c r="V1595" s="62" t="str">
        <f>IF(E1595&lt;&gt;"",VLOOKUP($U$7,[1]IPC!$C$12:$I$834,4,FALSE)/10000,"")</f>
        <v/>
      </c>
      <c r="W1595" s="62" t="str">
        <f>IFERROR((O1595*V1595/U1595),"")</f>
        <v/>
      </c>
      <c r="X1595" s="62" t="str">
        <f>IFERROR((W1595*#REF!),"")</f>
        <v/>
      </c>
      <c r="Y1595" s="62" t="str">
        <f>IF(E1595&lt;&gt;"",IF(Q1595&lt;&gt;"",IFERROR((((X1595*(1+(Inflacion))^((DAYS360($D$4,Q1595))/360)))/((1+VLOOKUP($D$4,[1]TES!$B$8:$D$3002,3,TRUE))^((DAYS360($D$4,Q1595))/360))),""),"Fecha probable de Fallo"),"")</f>
        <v/>
      </c>
    </row>
    <row r="1596" spans="4:25" x14ac:dyDescent="0.2">
      <c r="D1596" s="62"/>
      <c r="O1596" s="62"/>
      <c r="T1596" s="62" t="str">
        <f>IF(G1596&lt;&gt;"",PROPER(TEXT(G1596,"YYYY")&amp;TEXT(G1596,"MMMM")),"")</f>
        <v/>
      </c>
      <c r="U1596" s="62" t="str">
        <f>IFERROR((VLOOKUP(T1596,[1]IPC!$C$12:$I$834,4,FALSE)/10000),"")</f>
        <v/>
      </c>
      <c r="V1596" s="62" t="str">
        <f>IF(E1596&lt;&gt;"",VLOOKUP($U$7,[1]IPC!$C$12:$I$834,4,FALSE)/10000,"")</f>
        <v/>
      </c>
      <c r="W1596" s="62" t="str">
        <f>IFERROR((O1596*V1596/U1596),"")</f>
        <v/>
      </c>
      <c r="X1596" s="62" t="str">
        <f>IFERROR((W1596*#REF!),"")</f>
        <v/>
      </c>
      <c r="Y1596" s="62" t="str">
        <f>IF(E1596&lt;&gt;"",IF(Q1596&lt;&gt;"",IFERROR((((X1596*(1+(Inflacion))^((DAYS360($D$4,Q1596))/360)))/((1+VLOOKUP($D$4,[1]TES!$B$8:$D$3002,3,TRUE))^((DAYS360($D$4,Q1596))/360))),""),"Fecha probable de Fallo"),"")</f>
        <v/>
      </c>
    </row>
    <row r="1597" spans="4:25" x14ac:dyDescent="0.2">
      <c r="D1597" s="62"/>
      <c r="O1597" s="62"/>
      <c r="T1597" s="62" t="str">
        <f>IF(G1597&lt;&gt;"",PROPER(TEXT(G1597,"YYYY")&amp;TEXT(G1597,"MMMM")),"")</f>
        <v/>
      </c>
      <c r="U1597" s="62" t="str">
        <f>IFERROR((VLOOKUP(T1597,[1]IPC!$C$12:$I$834,4,FALSE)/10000),"")</f>
        <v/>
      </c>
      <c r="V1597" s="62" t="str">
        <f>IF(E1597&lt;&gt;"",VLOOKUP($U$7,[1]IPC!$C$12:$I$834,4,FALSE)/10000,"")</f>
        <v/>
      </c>
      <c r="W1597" s="62" t="str">
        <f>IFERROR((O1597*V1597/U1597),"")</f>
        <v/>
      </c>
      <c r="X1597" s="62" t="str">
        <f>IFERROR((W1597*#REF!),"")</f>
        <v/>
      </c>
      <c r="Y1597" s="62" t="str">
        <f>IF(E1597&lt;&gt;"",IF(Q1597&lt;&gt;"",IFERROR((((X1597*(1+(Inflacion))^((DAYS360($D$4,Q1597))/360)))/((1+VLOOKUP($D$4,[1]TES!$B$8:$D$3002,3,TRUE))^((DAYS360($D$4,Q1597))/360))),""),"Fecha probable de Fallo"),"")</f>
        <v/>
      </c>
    </row>
    <row r="1598" spans="4:25" x14ac:dyDescent="0.2">
      <c r="D1598" s="62"/>
      <c r="O1598" s="62"/>
      <c r="T1598" s="62" t="str">
        <f>IF(G1598&lt;&gt;"",PROPER(TEXT(G1598,"YYYY")&amp;TEXT(G1598,"MMMM")),"")</f>
        <v/>
      </c>
      <c r="U1598" s="62" t="str">
        <f>IFERROR((VLOOKUP(T1598,[1]IPC!$C$12:$I$834,4,FALSE)/10000),"")</f>
        <v/>
      </c>
      <c r="V1598" s="62" t="str">
        <f>IF(E1598&lt;&gt;"",VLOOKUP($U$7,[1]IPC!$C$12:$I$834,4,FALSE)/10000,"")</f>
        <v/>
      </c>
      <c r="W1598" s="62" t="str">
        <f>IFERROR((O1598*V1598/U1598),"")</f>
        <v/>
      </c>
      <c r="X1598" s="62" t="str">
        <f>IFERROR((W1598*#REF!),"")</f>
        <v/>
      </c>
      <c r="Y1598" s="62" t="str">
        <f>IF(E1598&lt;&gt;"",IF(Q1598&lt;&gt;"",IFERROR((((X1598*(1+(Inflacion))^((DAYS360($D$4,Q1598))/360)))/((1+VLOOKUP($D$4,[1]TES!$B$8:$D$3002,3,TRUE))^((DAYS360($D$4,Q1598))/360))),""),"Fecha probable de Fallo"),"")</f>
        <v/>
      </c>
    </row>
    <row r="1599" spans="4:25" x14ac:dyDescent="0.2">
      <c r="D1599" s="62"/>
      <c r="O1599" s="62"/>
      <c r="T1599" s="62" t="str">
        <f>IF(G1599&lt;&gt;"",PROPER(TEXT(G1599,"YYYY")&amp;TEXT(G1599,"MMMM")),"")</f>
        <v/>
      </c>
      <c r="U1599" s="62" t="str">
        <f>IFERROR((VLOOKUP(T1599,[1]IPC!$C$12:$I$834,4,FALSE)/10000),"")</f>
        <v/>
      </c>
      <c r="V1599" s="62" t="str">
        <f>IF(E1599&lt;&gt;"",VLOOKUP($U$7,[1]IPC!$C$12:$I$834,4,FALSE)/10000,"")</f>
        <v/>
      </c>
      <c r="W1599" s="62" t="str">
        <f>IFERROR((O1599*V1599/U1599),"")</f>
        <v/>
      </c>
      <c r="X1599" s="62" t="str">
        <f>IFERROR((W1599*#REF!),"")</f>
        <v/>
      </c>
      <c r="Y1599" s="62" t="str">
        <f>IF(E1599&lt;&gt;"",IF(Q1599&lt;&gt;"",IFERROR((((X1599*(1+(Inflacion))^((DAYS360($D$4,Q1599))/360)))/((1+VLOOKUP($D$4,[1]TES!$B$8:$D$3002,3,TRUE))^((DAYS360($D$4,Q1599))/360))),""),"Fecha probable de Fallo"),"")</f>
        <v/>
      </c>
    </row>
    <row r="1600" spans="4:25" x14ac:dyDescent="0.2">
      <c r="D1600" s="62"/>
      <c r="O1600" s="62"/>
      <c r="T1600" s="62" t="str">
        <f>IF(G1600&lt;&gt;"",PROPER(TEXT(G1600,"YYYY")&amp;TEXT(G1600,"MMMM")),"")</f>
        <v/>
      </c>
      <c r="U1600" s="62" t="str">
        <f>IFERROR((VLOOKUP(T1600,[1]IPC!$C$12:$I$834,4,FALSE)/10000),"")</f>
        <v/>
      </c>
      <c r="V1600" s="62" t="str">
        <f>IF(E1600&lt;&gt;"",VLOOKUP($U$7,[1]IPC!$C$12:$I$834,4,FALSE)/10000,"")</f>
        <v/>
      </c>
      <c r="W1600" s="62" t="str">
        <f>IFERROR((O1600*V1600/U1600),"")</f>
        <v/>
      </c>
      <c r="X1600" s="62" t="str">
        <f>IFERROR((W1600*#REF!),"")</f>
        <v/>
      </c>
      <c r="Y1600" s="62" t="str">
        <f>IF(E1600&lt;&gt;"",IF(Q1600&lt;&gt;"",IFERROR((((X1600*(1+(Inflacion))^((DAYS360($D$4,Q1600))/360)))/((1+VLOOKUP($D$4,[1]TES!$B$8:$D$3002,3,TRUE))^((DAYS360($D$4,Q1600))/360))),""),"Fecha probable de Fallo"),"")</f>
        <v/>
      </c>
    </row>
    <row r="1601" spans="4:25" x14ac:dyDescent="0.2">
      <c r="D1601" s="62"/>
      <c r="O1601" s="62"/>
      <c r="T1601" s="62" t="str">
        <f>IF(G1601&lt;&gt;"",PROPER(TEXT(G1601,"YYYY")&amp;TEXT(G1601,"MMMM")),"")</f>
        <v/>
      </c>
      <c r="U1601" s="62" t="str">
        <f>IFERROR((VLOOKUP(T1601,[1]IPC!$C$12:$I$834,4,FALSE)/10000),"")</f>
        <v/>
      </c>
      <c r="V1601" s="62" t="str">
        <f>IF(E1601&lt;&gt;"",VLOOKUP($U$7,[1]IPC!$C$12:$I$834,4,FALSE)/10000,"")</f>
        <v/>
      </c>
      <c r="W1601" s="62" t="str">
        <f>IFERROR((O1601*V1601/U1601),"")</f>
        <v/>
      </c>
      <c r="X1601" s="62" t="str">
        <f>IFERROR((W1601*#REF!),"")</f>
        <v/>
      </c>
      <c r="Y1601" s="62" t="str">
        <f>IF(E1601&lt;&gt;"",IF(Q1601&lt;&gt;"",IFERROR((((X1601*(1+(Inflacion))^((DAYS360($D$4,Q1601))/360)))/((1+VLOOKUP($D$4,[1]TES!$B$8:$D$3002,3,TRUE))^((DAYS360($D$4,Q1601))/360))),""),"Fecha probable de Fallo"),"")</f>
        <v/>
      </c>
    </row>
    <row r="1602" spans="4:25" x14ac:dyDescent="0.2">
      <c r="D1602" s="62"/>
      <c r="O1602" s="62"/>
      <c r="T1602" s="62" t="str">
        <f>IF(G1602&lt;&gt;"",PROPER(TEXT(G1602,"YYYY")&amp;TEXT(G1602,"MMMM")),"")</f>
        <v/>
      </c>
      <c r="U1602" s="62" t="str">
        <f>IFERROR((VLOOKUP(T1602,[1]IPC!$C$12:$I$834,4,FALSE)/10000),"")</f>
        <v/>
      </c>
      <c r="V1602" s="62" t="str">
        <f>IF(E1602&lt;&gt;"",VLOOKUP($U$7,[1]IPC!$C$12:$I$834,4,FALSE)/10000,"")</f>
        <v/>
      </c>
      <c r="W1602" s="62" t="str">
        <f>IFERROR((O1602*V1602/U1602),"")</f>
        <v/>
      </c>
      <c r="X1602" s="62" t="str">
        <f>IFERROR((W1602*#REF!),"")</f>
        <v/>
      </c>
      <c r="Y1602" s="62" t="str">
        <f>IF(E1602&lt;&gt;"",IF(Q1602&lt;&gt;"",IFERROR((((X1602*(1+(Inflacion))^((DAYS360($D$4,Q1602))/360)))/((1+VLOOKUP($D$4,[1]TES!$B$8:$D$3002,3,TRUE))^((DAYS360($D$4,Q1602))/360))),""),"Fecha probable de Fallo"),"")</f>
        <v/>
      </c>
    </row>
    <row r="1603" spans="4:25" x14ac:dyDescent="0.2">
      <c r="D1603" s="62"/>
      <c r="O1603" s="62"/>
      <c r="T1603" s="62" t="str">
        <f>IF(G1603&lt;&gt;"",PROPER(TEXT(G1603,"YYYY")&amp;TEXT(G1603,"MMMM")),"")</f>
        <v/>
      </c>
      <c r="U1603" s="62" t="str">
        <f>IFERROR((VLOOKUP(T1603,[1]IPC!$C$12:$I$834,4,FALSE)/10000),"")</f>
        <v/>
      </c>
      <c r="V1603" s="62" t="str">
        <f>IF(E1603&lt;&gt;"",VLOOKUP($U$7,[1]IPC!$C$12:$I$834,4,FALSE)/10000,"")</f>
        <v/>
      </c>
      <c r="W1603" s="62" t="str">
        <f>IFERROR((O1603*V1603/U1603),"")</f>
        <v/>
      </c>
      <c r="X1603" s="62" t="str">
        <f>IFERROR((W1603*#REF!),"")</f>
        <v/>
      </c>
      <c r="Y1603" s="62" t="str">
        <f>IF(E1603&lt;&gt;"",IF(Q1603&lt;&gt;"",IFERROR((((X1603*(1+(Inflacion))^((DAYS360($D$4,Q1603))/360)))/((1+VLOOKUP($D$4,[1]TES!$B$8:$D$3002,3,TRUE))^((DAYS360($D$4,Q1603))/360))),""),"Fecha probable de Fallo"),"")</f>
        <v/>
      </c>
    </row>
    <row r="1604" spans="4:25" x14ac:dyDescent="0.2">
      <c r="D1604" s="62"/>
      <c r="O1604" s="62"/>
      <c r="T1604" s="62" t="str">
        <f>IF(G1604&lt;&gt;"",PROPER(TEXT(G1604,"YYYY")&amp;TEXT(G1604,"MMMM")),"")</f>
        <v/>
      </c>
      <c r="U1604" s="62" t="str">
        <f>IFERROR((VLOOKUP(T1604,[1]IPC!$C$12:$I$834,4,FALSE)/10000),"")</f>
        <v/>
      </c>
      <c r="V1604" s="62" t="str">
        <f>IF(E1604&lt;&gt;"",VLOOKUP($U$7,[1]IPC!$C$12:$I$834,4,FALSE)/10000,"")</f>
        <v/>
      </c>
      <c r="W1604" s="62" t="str">
        <f>IFERROR((O1604*V1604/U1604),"")</f>
        <v/>
      </c>
      <c r="X1604" s="62" t="str">
        <f>IFERROR((W1604*#REF!),"")</f>
        <v/>
      </c>
      <c r="Y1604" s="62" t="str">
        <f>IF(E1604&lt;&gt;"",IF(Q1604&lt;&gt;"",IFERROR((((X1604*(1+(Inflacion))^((DAYS360($D$4,Q1604))/360)))/((1+VLOOKUP($D$4,[1]TES!$B$8:$D$3002,3,TRUE))^((DAYS360($D$4,Q1604))/360))),""),"Fecha probable de Fallo"),"")</f>
        <v/>
      </c>
    </row>
    <row r="1605" spans="4:25" x14ac:dyDescent="0.2">
      <c r="D1605" s="62"/>
      <c r="O1605" s="62"/>
      <c r="T1605" s="62" t="str">
        <f>IF(G1605&lt;&gt;"",PROPER(TEXT(G1605,"YYYY")&amp;TEXT(G1605,"MMMM")),"")</f>
        <v/>
      </c>
      <c r="U1605" s="62" t="str">
        <f>IFERROR((VLOOKUP(T1605,[1]IPC!$C$12:$I$834,4,FALSE)/10000),"")</f>
        <v/>
      </c>
      <c r="V1605" s="62" t="str">
        <f>IF(E1605&lt;&gt;"",VLOOKUP($U$7,[1]IPC!$C$12:$I$834,4,FALSE)/10000,"")</f>
        <v/>
      </c>
      <c r="W1605" s="62" t="str">
        <f>IFERROR((O1605*V1605/U1605),"")</f>
        <v/>
      </c>
      <c r="X1605" s="62" t="str">
        <f>IFERROR((W1605*#REF!),"")</f>
        <v/>
      </c>
      <c r="Y1605" s="62" t="str">
        <f>IF(E1605&lt;&gt;"",IF(Q1605&lt;&gt;"",IFERROR((((X1605*(1+(Inflacion))^((DAYS360($D$4,Q1605))/360)))/((1+VLOOKUP($D$4,[1]TES!$B$8:$D$3002,3,TRUE))^((DAYS360($D$4,Q1605))/360))),""),"Fecha probable de Fallo"),"")</f>
        <v/>
      </c>
    </row>
    <row r="1606" spans="4:25" x14ac:dyDescent="0.2">
      <c r="D1606" s="62"/>
      <c r="O1606" s="62"/>
      <c r="T1606" s="62" t="str">
        <f>IF(G1606&lt;&gt;"",PROPER(TEXT(G1606,"YYYY")&amp;TEXT(G1606,"MMMM")),"")</f>
        <v/>
      </c>
      <c r="U1606" s="62" t="str">
        <f>IFERROR((VLOOKUP(T1606,[1]IPC!$C$12:$I$834,4,FALSE)/10000),"")</f>
        <v/>
      </c>
      <c r="V1606" s="62" t="str">
        <f>IF(E1606&lt;&gt;"",VLOOKUP($U$7,[1]IPC!$C$12:$I$834,4,FALSE)/10000,"")</f>
        <v/>
      </c>
      <c r="W1606" s="62" t="str">
        <f>IFERROR((O1606*V1606/U1606),"")</f>
        <v/>
      </c>
      <c r="X1606" s="62" t="str">
        <f>IFERROR((W1606*#REF!),"")</f>
        <v/>
      </c>
      <c r="Y1606" s="62" t="str">
        <f>IF(E1606&lt;&gt;"",IF(Q1606&lt;&gt;"",IFERROR((((X1606*(1+(Inflacion))^((DAYS360($D$4,Q1606))/360)))/((1+VLOOKUP($D$4,[1]TES!$B$8:$D$3002,3,TRUE))^((DAYS360($D$4,Q1606))/360))),""),"Fecha probable de Fallo"),"")</f>
        <v/>
      </c>
    </row>
    <row r="1607" spans="4:25" x14ac:dyDescent="0.2">
      <c r="D1607" s="62"/>
      <c r="O1607" s="62"/>
      <c r="T1607" s="62" t="str">
        <f>IF(G1607&lt;&gt;"",PROPER(TEXT(G1607,"YYYY")&amp;TEXT(G1607,"MMMM")),"")</f>
        <v/>
      </c>
      <c r="U1607" s="62" t="str">
        <f>IFERROR((VLOOKUP(T1607,[1]IPC!$C$12:$I$834,4,FALSE)/10000),"")</f>
        <v/>
      </c>
      <c r="V1607" s="62" t="str">
        <f>IF(E1607&lt;&gt;"",VLOOKUP($U$7,[1]IPC!$C$12:$I$834,4,FALSE)/10000,"")</f>
        <v/>
      </c>
      <c r="W1607" s="62" t="str">
        <f>IFERROR((O1607*V1607/U1607),"")</f>
        <v/>
      </c>
      <c r="X1607" s="62" t="str">
        <f>IFERROR((W1607*#REF!),"")</f>
        <v/>
      </c>
      <c r="Y1607" s="62" t="str">
        <f>IF(E1607&lt;&gt;"",IF(Q1607&lt;&gt;"",IFERROR((((X1607*(1+(Inflacion))^((DAYS360($D$4,Q1607))/360)))/((1+VLOOKUP($D$4,[1]TES!$B$8:$D$3002,3,TRUE))^((DAYS360($D$4,Q1607))/360))),""),"Fecha probable de Fallo"),"")</f>
        <v/>
      </c>
    </row>
    <row r="1608" spans="4:25" x14ac:dyDescent="0.2">
      <c r="D1608" s="62"/>
      <c r="O1608" s="62"/>
      <c r="T1608" s="62" t="str">
        <f>IF(G1608&lt;&gt;"",PROPER(TEXT(G1608,"YYYY")&amp;TEXT(G1608,"MMMM")),"")</f>
        <v/>
      </c>
      <c r="U1608" s="62" t="str">
        <f>IFERROR((VLOOKUP(T1608,[1]IPC!$C$12:$I$834,4,FALSE)/10000),"")</f>
        <v/>
      </c>
      <c r="V1608" s="62" t="str">
        <f>IF(E1608&lt;&gt;"",VLOOKUP($U$7,[1]IPC!$C$12:$I$834,4,FALSE)/10000,"")</f>
        <v/>
      </c>
      <c r="W1608" s="62" t="str">
        <f>IFERROR((O1608*V1608/U1608),"")</f>
        <v/>
      </c>
      <c r="X1608" s="62" t="str">
        <f>IFERROR((W1608*#REF!),"")</f>
        <v/>
      </c>
      <c r="Y1608" s="62" t="str">
        <f>IF(E1608&lt;&gt;"",IF(Q1608&lt;&gt;"",IFERROR((((X1608*(1+(Inflacion))^((DAYS360($D$4,Q1608))/360)))/((1+VLOOKUP($D$4,[1]TES!$B$8:$D$3002,3,TRUE))^((DAYS360($D$4,Q1608))/360))),""),"Fecha probable de Fallo"),"")</f>
        <v/>
      </c>
    </row>
    <row r="1609" spans="4:25" x14ac:dyDescent="0.2">
      <c r="D1609" s="62"/>
      <c r="O1609" s="62"/>
      <c r="T1609" s="62" t="str">
        <f>IF(G1609&lt;&gt;"",PROPER(TEXT(G1609,"YYYY")&amp;TEXT(G1609,"MMMM")),"")</f>
        <v/>
      </c>
      <c r="U1609" s="62" t="str">
        <f>IFERROR((VLOOKUP(T1609,[1]IPC!$C$12:$I$834,4,FALSE)/10000),"")</f>
        <v/>
      </c>
      <c r="V1609" s="62" t="str">
        <f>IF(E1609&lt;&gt;"",VLOOKUP($U$7,[1]IPC!$C$12:$I$834,4,FALSE)/10000,"")</f>
        <v/>
      </c>
      <c r="W1609" s="62" t="str">
        <f>IFERROR((O1609*V1609/U1609),"")</f>
        <v/>
      </c>
      <c r="X1609" s="62" t="str">
        <f>IFERROR((W1609*#REF!),"")</f>
        <v/>
      </c>
      <c r="Y1609" s="62" t="str">
        <f>IF(E1609&lt;&gt;"",IF(Q1609&lt;&gt;"",IFERROR((((X1609*(1+(Inflacion))^((DAYS360($D$4,Q1609))/360)))/((1+VLOOKUP($D$4,[1]TES!$B$8:$D$3002,3,TRUE))^((DAYS360($D$4,Q1609))/360))),""),"Fecha probable de Fallo"),"")</f>
        <v/>
      </c>
    </row>
    <row r="1610" spans="4:25" x14ac:dyDescent="0.2">
      <c r="D1610" s="62"/>
      <c r="O1610" s="62"/>
      <c r="T1610" s="62" t="str">
        <f>IF(G1610&lt;&gt;"",PROPER(TEXT(G1610,"YYYY")&amp;TEXT(G1610,"MMMM")),"")</f>
        <v/>
      </c>
      <c r="U1610" s="62" t="str">
        <f>IFERROR((VLOOKUP(T1610,[1]IPC!$C$12:$I$834,4,FALSE)/10000),"")</f>
        <v/>
      </c>
      <c r="V1610" s="62" t="str">
        <f>IF(E1610&lt;&gt;"",VLOOKUP($U$7,[1]IPC!$C$12:$I$834,4,FALSE)/10000,"")</f>
        <v/>
      </c>
      <c r="W1610" s="62" t="str">
        <f>IFERROR((O1610*V1610/U1610),"")</f>
        <v/>
      </c>
      <c r="X1610" s="62" t="str">
        <f>IFERROR((W1610*#REF!),"")</f>
        <v/>
      </c>
      <c r="Y1610" s="62" t="str">
        <f>IF(E1610&lt;&gt;"",IF(Q1610&lt;&gt;"",IFERROR((((X1610*(1+(Inflacion))^((DAYS360($D$4,Q1610))/360)))/((1+VLOOKUP($D$4,[1]TES!$B$8:$D$3002,3,TRUE))^((DAYS360($D$4,Q1610))/360))),""),"Fecha probable de Fallo"),"")</f>
        <v/>
      </c>
    </row>
    <row r="1611" spans="4:25" x14ac:dyDescent="0.2">
      <c r="D1611" s="62"/>
      <c r="O1611" s="62"/>
      <c r="T1611" s="62" t="str">
        <f>IF(G1611&lt;&gt;"",PROPER(TEXT(G1611,"YYYY")&amp;TEXT(G1611,"MMMM")),"")</f>
        <v/>
      </c>
      <c r="U1611" s="62" t="str">
        <f>IFERROR((VLOOKUP(T1611,[1]IPC!$C$12:$I$834,4,FALSE)/10000),"")</f>
        <v/>
      </c>
      <c r="V1611" s="62" t="str">
        <f>IF(E1611&lt;&gt;"",VLOOKUP($U$7,[1]IPC!$C$12:$I$834,4,FALSE)/10000,"")</f>
        <v/>
      </c>
      <c r="W1611" s="62" t="str">
        <f>IFERROR((O1611*V1611/U1611),"")</f>
        <v/>
      </c>
      <c r="X1611" s="62" t="str">
        <f>IFERROR((W1611*#REF!),"")</f>
        <v/>
      </c>
      <c r="Y1611" s="62" t="str">
        <f>IF(E1611&lt;&gt;"",IF(Q1611&lt;&gt;"",IFERROR((((X1611*(1+(Inflacion))^((DAYS360($D$4,Q1611))/360)))/((1+VLOOKUP($D$4,[1]TES!$B$8:$D$3002,3,TRUE))^((DAYS360($D$4,Q1611))/360))),""),"Fecha probable de Fallo"),"")</f>
        <v/>
      </c>
    </row>
    <row r="1612" spans="4:25" x14ac:dyDescent="0.2">
      <c r="D1612" s="62"/>
      <c r="O1612" s="62"/>
      <c r="T1612" s="62" t="str">
        <f>IF(G1612&lt;&gt;"",PROPER(TEXT(G1612,"YYYY")&amp;TEXT(G1612,"MMMM")),"")</f>
        <v/>
      </c>
      <c r="U1612" s="62" t="str">
        <f>IFERROR((VLOOKUP(T1612,[1]IPC!$C$12:$I$834,4,FALSE)/10000),"")</f>
        <v/>
      </c>
      <c r="V1612" s="62" t="str">
        <f>IF(E1612&lt;&gt;"",VLOOKUP($U$7,[1]IPC!$C$12:$I$834,4,FALSE)/10000,"")</f>
        <v/>
      </c>
      <c r="W1612" s="62" t="str">
        <f>IFERROR((O1612*V1612/U1612),"")</f>
        <v/>
      </c>
      <c r="X1612" s="62" t="str">
        <f>IFERROR((W1612*#REF!),"")</f>
        <v/>
      </c>
      <c r="Y1612" s="62" t="str">
        <f>IF(E1612&lt;&gt;"",IF(Q1612&lt;&gt;"",IFERROR((((X1612*(1+(Inflacion))^((DAYS360($D$4,Q1612))/360)))/((1+VLOOKUP($D$4,[1]TES!$B$8:$D$3002,3,TRUE))^((DAYS360($D$4,Q1612))/360))),""),"Fecha probable de Fallo"),"")</f>
        <v/>
      </c>
    </row>
    <row r="1613" spans="4:25" x14ac:dyDescent="0.2">
      <c r="D1613" s="62"/>
      <c r="O1613" s="62"/>
      <c r="T1613" s="62" t="str">
        <f>IF(G1613&lt;&gt;"",PROPER(TEXT(G1613,"YYYY")&amp;TEXT(G1613,"MMMM")),"")</f>
        <v/>
      </c>
      <c r="U1613" s="62" t="str">
        <f>IFERROR((VLOOKUP(T1613,[1]IPC!$C$12:$I$834,4,FALSE)/10000),"")</f>
        <v/>
      </c>
      <c r="V1613" s="62" t="str">
        <f>IF(E1613&lt;&gt;"",VLOOKUP($U$7,[1]IPC!$C$12:$I$834,4,FALSE)/10000,"")</f>
        <v/>
      </c>
      <c r="W1613" s="62" t="str">
        <f>IFERROR((O1613*V1613/U1613),"")</f>
        <v/>
      </c>
      <c r="X1613" s="62" t="str">
        <f>IFERROR((W1613*#REF!),"")</f>
        <v/>
      </c>
      <c r="Y1613" s="62" t="str">
        <f>IF(E1613&lt;&gt;"",IF(Q1613&lt;&gt;"",IFERROR((((X1613*(1+(Inflacion))^((DAYS360($D$4,Q1613))/360)))/((1+VLOOKUP($D$4,[1]TES!$B$8:$D$3002,3,TRUE))^((DAYS360($D$4,Q1613))/360))),""),"Fecha probable de Fallo"),"")</f>
        <v/>
      </c>
    </row>
    <row r="1614" spans="4:25" x14ac:dyDescent="0.2">
      <c r="D1614" s="62"/>
      <c r="O1614" s="62"/>
      <c r="T1614" s="62" t="str">
        <f>IF(G1614&lt;&gt;"",PROPER(TEXT(G1614,"YYYY")&amp;TEXT(G1614,"MMMM")),"")</f>
        <v/>
      </c>
      <c r="U1614" s="62" t="str">
        <f>IFERROR((VLOOKUP(T1614,[1]IPC!$C$12:$I$834,4,FALSE)/10000),"")</f>
        <v/>
      </c>
      <c r="V1614" s="62" t="str">
        <f>IF(E1614&lt;&gt;"",VLOOKUP($U$7,[1]IPC!$C$12:$I$834,4,FALSE)/10000,"")</f>
        <v/>
      </c>
      <c r="W1614" s="62" t="str">
        <f>IFERROR((O1614*V1614/U1614),"")</f>
        <v/>
      </c>
      <c r="X1614" s="62" t="str">
        <f>IFERROR((W1614*#REF!),"")</f>
        <v/>
      </c>
      <c r="Y1614" s="62" t="str">
        <f>IF(E1614&lt;&gt;"",IF(Q1614&lt;&gt;"",IFERROR((((X1614*(1+(Inflacion))^((DAYS360($D$4,Q1614))/360)))/((1+VLOOKUP($D$4,[1]TES!$B$8:$D$3002,3,TRUE))^((DAYS360($D$4,Q1614))/360))),""),"Fecha probable de Fallo"),"")</f>
        <v/>
      </c>
    </row>
    <row r="1615" spans="4:25" x14ac:dyDescent="0.2">
      <c r="D1615" s="62"/>
      <c r="O1615" s="62"/>
      <c r="T1615" s="62" t="str">
        <f>IF(G1615&lt;&gt;"",PROPER(TEXT(G1615,"YYYY")&amp;TEXT(G1615,"MMMM")),"")</f>
        <v/>
      </c>
      <c r="U1615" s="62" t="str">
        <f>IFERROR((VLOOKUP(T1615,[1]IPC!$C$12:$I$834,4,FALSE)/10000),"")</f>
        <v/>
      </c>
      <c r="V1615" s="62" t="str">
        <f>IF(E1615&lt;&gt;"",VLOOKUP($U$7,[1]IPC!$C$12:$I$834,4,FALSE)/10000,"")</f>
        <v/>
      </c>
      <c r="W1615" s="62" t="str">
        <f>IFERROR((O1615*V1615/U1615),"")</f>
        <v/>
      </c>
      <c r="X1615" s="62" t="str">
        <f>IFERROR((W1615*#REF!),"")</f>
        <v/>
      </c>
      <c r="Y1615" s="62" t="str">
        <f>IF(E1615&lt;&gt;"",IF(Q1615&lt;&gt;"",IFERROR((((X1615*(1+(Inflacion))^((DAYS360($D$4,Q1615))/360)))/((1+VLOOKUP($D$4,[1]TES!$B$8:$D$3002,3,TRUE))^((DAYS360($D$4,Q1615))/360))),""),"Fecha probable de Fallo"),"")</f>
        <v/>
      </c>
    </row>
    <row r="1616" spans="4:25" x14ac:dyDescent="0.2">
      <c r="D1616" s="62"/>
      <c r="O1616" s="62"/>
      <c r="T1616" s="62" t="str">
        <f>IF(G1616&lt;&gt;"",PROPER(TEXT(G1616,"YYYY")&amp;TEXT(G1616,"MMMM")),"")</f>
        <v/>
      </c>
      <c r="U1616" s="62" t="str">
        <f>IFERROR((VLOOKUP(T1616,[1]IPC!$C$12:$I$834,4,FALSE)/10000),"")</f>
        <v/>
      </c>
      <c r="V1616" s="62" t="str">
        <f>IF(E1616&lt;&gt;"",VLOOKUP($U$7,[1]IPC!$C$12:$I$834,4,FALSE)/10000,"")</f>
        <v/>
      </c>
      <c r="W1616" s="62" t="str">
        <f>IFERROR((O1616*V1616/U1616),"")</f>
        <v/>
      </c>
      <c r="X1616" s="62" t="str">
        <f>IFERROR((W1616*#REF!),"")</f>
        <v/>
      </c>
      <c r="Y1616" s="62" t="str">
        <f>IF(E1616&lt;&gt;"",IF(Q1616&lt;&gt;"",IFERROR((((X1616*(1+(Inflacion))^((DAYS360($D$4,Q1616))/360)))/((1+VLOOKUP($D$4,[1]TES!$B$8:$D$3002,3,TRUE))^((DAYS360($D$4,Q1616))/360))),""),"Fecha probable de Fallo"),"")</f>
        <v/>
      </c>
    </row>
    <row r="1617" spans="4:25" x14ac:dyDescent="0.2">
      <c r="D1617" s="62"/>
      <c r="O1617" s="62"/>
      <c r="T1617" s="62" t="str">
        <f>IF(G1617&lt;&gt;"",PROPER(TEXT(G1617,"YYYY")&amp;TEXT(G1617,"MMMM")),"")</f>
        <v/>
      </c>
      <c r="U1617" s="62" t="str">
        <f>IFERROR((VLOOKUP(T1617,[1]IPC!$C$12:$I$834,4,FALSE)/10000),"")</f>
        <v/>
      </c>
      <c r="V1617" s="62" t="str">
        <f>IF(E1617&lt;&gt;"",VLOOKUP($U$7,[1]IPC!$C$12:$I$834,4,FALSE)/10000,"")</f>
        <v/>
      </c>
      <c r="W1617" s="62" t="str">
        <f>IFERROR((O1617*V1617/U1617),"")</f>
        <v/>
      </c>
      <c r="X1617" s="62" t="str">
        <f>IFERROR((W1617*#REF!),"")</f>
        <v/>
      </c>
      <c r="Y1617" s="62" t="str">
        <f>IF(E1617&lt;&gt;"",IF(Q1617&lt;&gt;"",IFERROR((((X1617*(1+(Inflacion))^((DAYS360($D$4,Q1617))/360)))/((1+VLOOKUP($D$4,[1]TES!$B$8:$D$3002,3,TRUE))^((DAYS360($D$4,Q1617))/360))),""),"Fecha probable de Fallo"),"")</f>
        <v/>
      </c>
    </row>
    <row r="1618" spans="4:25" x14ac:dyDescent="0.2">
      <c r="D1618" s="62"/>
      <c r="O1618" s="62"/>
      <c r="T1618" s="62" t="str">
        <f>IF(G1618&lt;&gt;"",PROPER(TEXT(G1618,"YYYY")&amp;TEXT(G1618,"MMMM")),"")</f>
        <v/>
      </c>
      <c r="U1618" s="62" t="str">
        <f>IFERROR((VLOOKUP(T1618,[1]IPC!$C$12:$I$834,4,FALSE)/10000),"")</f>
        <v/>
      </c>
      <c r="V1618" s="62" t="str">
        <f>IF(E1618&lt;&gt;"",VLOOKUP($U$7,[1]IPC!$C$12:$I$834,4,FALSE)/10000,"")</f>
        <v/>
      </c>
      <c r="W1618" s="62" t="str">
        <f>IFERROR((O1618*V1618/U1618),"")</f>
        <v/>
      </c>
      <c r="X1618" s="62" t="str">
        <f>IFERROR((W1618*#REF!),"")</f>
        <v/>
      </c>
      <c r="Y1618" s="62" t="str">
        <f>IF(E1618&lt;&gt;"",IF(Q1618&lt;&gt;"",IFERROR((((X1618*(1+(Inflacion))^((DAYS360($D$4,Q1618))/360)))/((1+VLOOKUP($D$4,[1]TES!$B$8:$D$3002,3,TRUE))^((DAYS360($D$4,Q1618))/360))),""),"Fecha probable de Fallo"),"")</f>
        <v/>
      </c>
    </row>
    <row r="1619" spans="4:25" x14ac:dyDescent="0.2">
      <c r="D1619" s="62"/>
      <c r="O1619" s="62"/>
      <c r="T1619" s="62" t="str">
        <f>IF(G1619&lt;&gt;"",PROPER(TEXT(G1619,"YYYY")&amp;TEXT(G1619,"MMMM")),"")</f>
        <v/>
      </c>
      <c r="U1619" s="62" t="str">
        <f>IFERROR((VLOOKUP(T1619,[1]IPC!$C$12:$I$834,4,FALSE)/10000),"")</f>
        <v/>
      </c>
      <c r="V1619" s="62" t="str">
        <f>IF(E1619&lt;&gt;"",VLOOKUP($U$7,[1]IPC!$C$12:$I$834,4,FALSE)/10000,"")</f>
        <v/>
      </c>
      <c r="W1619" s="62" t="str">
        <f>IFERROR((O1619*V1619/U1619),"")</f>
        <v/>
      </c>
      <c r="X1619" s="62" t="str">
        <f>IFERROR((W1619*#REF!),"")</f>
        <v/>
      </c>
      <c r="Y1619" s="62" t="str">
        <f>IF(E1619&lt;&gt;"",IF(Q1619&lt;&gt;"",IFERROR((((X1619*(1+(Inflacion))^((DAYS360($D$4,Q1619))/360)))/((1+VLOOKUP($D$4,[1]TES!$B$8:$D$3002,3,TRUE))^((DAYS360($D$4,Q1619))/360))),""),"Fecha probable de Fallo"),"")</f>
        <v/>
      </c>
    </row>
    <row r="1620" spans="4:25" x14ac:dyDescent="0.2">
      <c r="D1620" s="62"/>
      <c r="O1620" s="62"/>
      <c r="T1620" s="62" t="str">
        <f>IF(G1620&lt;&gt;"",PROPER(TEXT(G1620,"YYYY")&amp;TEXT(G1620,"MMMM")),"")</f>
        <v/>
      </c>
      <c r="U1620" s="62" t="str">
        <f>IFERROR((VLOOKUP(T1620,[1]IPC!$C$12:$I$834,4,FALSE)/10000),"")</f>
        <v/>
      </c>
      <c r="V1620" s="62" t="str">
        <f>IF(E1620&lt;&gt;"",VLOOKUP($U$7,[1]IPC!$C$12:$I$834,4,FALSE)/10000,"")</f>
        <v/>
      </c>
      <c r="W1620" s="62" t="str">
        <f>IFERROR((O1620*V1620/U1620),"")</f>
        <v/>
      </c>
      <c r="X1620" s="62" t="str">
        <f>IFERROR((W1620*#REF!),"")</f>
        <v/>
      </c>
      <c r="Y1620" s="62" t="str">
        <f>IF(E1620&lt;&gt;"",IF(Q1620&lt;&gt;"",IFERROR((((X1620*(1+(Inflacion))^((DAYS360($D$4,Q1620))/360)))/((1+VLOOKUP($D$4,[1]TES!$B$8:$D$3002,3,TRUE))^((DAYS360($D$4,Q1620))/360))),""),"Fecha probable de Fallo"),"")</f>
        <v/>
      </c>
    </row>
    <row r="1621" spans="4:25" x14ac:dyDescent="0.2">
      <c r="D1621" s="62"/>
      <c r="O1621" s="62"/>
      <c r="T1621" s="62" t="str">
        <f>IF(G1621&lt;&gt;"",PROPER(TEXT(G1621,"YYYY")&amp;TEXT(G1621,"MMMM")),"")</f>
        <v/>
      </c>
      <c r="U1621" s="62" t="str">
        <f>IFERROR((VLOOKUP(T1621,[1]IPC!$C$12:$I$834,4,FALSE)/10000),"")</f>
        <v/>
      </c>
      <c r="V1621" s="62" t="str">
        <f>IF(E1621&lt;&gt;"",VLOOKUP($U$7,[1]IPC!$C$12:$I$834,4,FALSE)/10000,"")</f>
        <v/>
      </c>
      <c r="W1621" s="62" t="str">
        <f>IFERROR((O1621*V1621/U1621),"")</f>
        <v/>
      </c>
      <c r="X1621" s="62" t="str">
        <f>IFERROR((W1621*#REF!),"")</f>
        <v/>
      </c>
      <c r="Y1621" s="62" t="str">
        <f>IF(E1621&lt;&gt;"",IF(Q1621&lt;&gt;"",IFERROR((((X1621*(1+(Inflacion))^((DAYS360($D$4,Q1621))/360)))/((1+VLOOKUP($D$4,[1]TES!$B$8:$D$3002,3,TRUE))^((DAYS360($D$4,Q1621))/360))),""),"Fecha probable de Fallo"),"")</f>
        <v/>
      </c>
    </row>
    <row r="1622" spans="4:25" x14ac:dyDescent="0.2">
      <c r="D1622" s="62"/>
      <c r="O1622" s="62"/>
      <c r="T1622" s="62" t="str">
        <f>IF(G1622&lt;&gt;"",PROPER(TEXT(G1622,"YYYY")&amp;TEXT(G1622,"MMMM")),"")</f>
        <v/>
      </c>
      <c r="U1622" s="62" t="str">
        <f>IFERROR((VLOOKUP(T1622,[1]IPC!$C$12:$I$834,4,FALSE)/10000),"")</f>
        <v/>
      </c>
      <c r="V1622" s="62" t="str">
        <f>IF(E1622&lt;&gt;"",VLOOKUP($U$7,[1]IPC!$C$12:$I$834,4,FALSE)/10000,"")</f>
        <v/>
      </c>
      <c r="W1622" s="62" t="str">
        <f>IFERROR((O1622*V1622/U1622),"")</f>
        <v/>
      </c>
      <c r="X1622" s="62" t="str">
        <f>IFERROR((W1622*#REF!),"")</f>
        <v/>
      </c>
      <c r="Y1622" s="62" t="str">
        <f>IF(E1622&lt;&gt;"",IF(Q1622&lt;&gt;"",IFERROR((((X1622*(1+(Inflacion))^((DAYS360($D$4,Q1622))/360)))/((1+VLOOKUP($D$4,[1]TES!$B$8:$D$3002,3,TRUE))^((DAYS360($D$4,Q1622))/360))),""),"Fecha probable de Fallo"),"")</f>
        <v/>
      </c>
    </row>
    <row r="1623" spans="4:25" x14ac:dyDescent="0.2">
      <c r="D1623" s="62"/>
      <c r="O1623" s="62"/>
      <c r="T1623" s="62" t="str">
        <f>IF(G1623&lt;&gt;"",PROPER(TEXT(G1623,"YYYY")&amp;TEXT(G1623,"MMMM")),"")</f>
        <v/>
      </c>
      <c r="U1623" s="62" t="str">
        <f>IFERROR((VLOOKUP(T1623,[1]IPC!$C$12:$I$834,4,FALSE)/10000),"")</f>
        <v/>
      </c>
      <c r="V1623" s="62" t="str">
        <f>IF(E1623&lt;&gt;"",VLOOKUP($U$7,[1]IPC!$C$12:$I$834,4,FALSE)/10000,"")</f>
        <v/>
      </c>
      <c r="W1623" s="62" t="str">
        <f>IFERROR((O1623*V1623/U1623),"")</f>
        <v/>
      </c>
      <c r="X1623" s="62" t="str">
        <f>IFERROR((W1623*#REF!),"")</f>
        <v/>
      </c>
      <c r="Y1623" s="62" t="str">
        <f>IF(E1623&lt;&gt;"",IF(Q1623&lt;&gt;"",IFERROR((((X1623*(1+(Inflacion))^((DAYS360($D$4,Q1623))/360)))/((1+VLOOKUP($D$4,[1]TES!$B$8:$D$3002,3,TRUE))^((DAYS360($D$4,Q1623))/360))),""),"Fecha probable de Fallo"),"")</f>
        <v/>
      </c>
    </row>
    <row r="1624" spans="4:25" x14ac:dyDescent="0.2">
      <c r="D1624" s="62"/>
      <c r="O1624" s="62"/>
      <c r="T1624" s="62" t="str">
        <f>IF(G1624&lt;&gt;"",PROPER(TEXT(G1624,"YYYY")&amp;TEXT(G1624,"MMMM")),"")</f>
        <v/>
      </c>
      <c r="U1624" s="62" t="str">
        <f>IFERROR((VLOOKUP(T1624,[1]IPC!$C$12:$I$834,4,FALSE)/10000),"")</f>
        <v/>
      </c>
      <c r="V1624" s="62" t="str">
        <f>IF(E1624&lt;&gt;"",VLOOKUP($U$7,[1]IPC!$C$12:$I$834,4,FALSE)/10000,"")</f>
        <v/>
      </c>
      <c r="W1624" s="62" t="str">
        <f>IFERROR((O1624*V1624/U1624),"")</f>
        <v/>
      </c>
      <c r="X1624" s="62" t="str">
        <f>IFERROR((W1624*#REF!),"")</f>
        <v/>
      </c>
      <c r="Y1624" s="62" t="str">
        <f>IF(E1624&lt;&gt;"",IF(Q1624&lt;&gt;"",IFERROR((((X1624*(1+(Inflacion))^((DAYS360($D$4,Q1624))/360)))/((1+VLOOKUP($D$4,[1]TES!$B$8:$D$3002,3,TRUE))^((DAYS360($D$4,Q1624))/360))),""),"Fecha probable de Fallo"),"")</f>
        <v/>
      </c>
    </row>
    <row r="1625" spans="4:25" x14ac:dyDescent="0.2">
      <c r="D1625" s="62"/>
      <c r="O1625" s="62"/>
      <c r="T1625" s="62" t="str">
        <f>IF(G1625&lt;&gt;"",PROPER(TEXT(G1625,"YYYY")&amp;TEXT(G1625,"MMMM")),"")</f>
        <v/>
      </c>
      <c r="U1625" s="62" t="str">
        <f>IFERROR((VLOOKUP(T1625,[1]IPC!$C$12:$I$834,4,FALSE)/10000),"")</f>
        <v/>
      </c>
      <c r="V1625" s="62" t="str">
        <f>IF(E1625&lt;&gt;"",VLOOKUP($U$7,[1]IPC!$C$12:$I$834,4,FALSE)/10000,"")</f>
        <v/>
      </c>
      <c r="W1625" s="62" t="str">
        <f>IFERROR((O1625*V1625/U1625),"")</f>
        <v/>
      </c>
      <c r="X1625" s="62" t="str">
        <f>IFERROR((W1625*#REF!),"")</f>
        <v/>
      </c>
      <c r="Y1625" s="62" t="str">
        <f>IF(E1625&lt;&gt;"",IF(Q1625&lt;&gt;"",IFERROR((((X1625*(1+(Inflacion))^((DAYS360($D$4,Q1625))/360)))/((1+VLOOKUP($D$4,[1]TES!$B$8:$D$3002,3,TRUE))^((DAYS360($D$4,Q1625))/360))),""),"Fecha probable de Fallo"),"")</f>
        <v/>
      </c>
    </row>
    <row r="1626" spans="4:25" x14ac:dyDescent="0.2">
      <c r="D1626" s="62"/>
      <c r="O1626" s="62"/>
      <c r="T1626" s="62" t="str">
        <f>IF(G1626&lt;&gt;"",PROPER(TEXT(G1626,"YYYY")&amp;TEXT(G1626,"MMMM")),"")</f>
        <v/>
      </c>
      <c r="U1626" s="62" t="str">
        <f>IFERROR((VLOOKUP(T1626,[1]IPC!$C$12:$I$834,4,FALSE)/10000),"")</f>
        <v/>
      </c>
      <c r="V1626" s="62" t="str">
        <f>IF(E1626&lt;&gt;"",VLOOKUP($U$7,[1]IPC!$C$12:$I$834,4,FALSE)/10000,"")</f>
        <v/>
      </c>
      <c r="W1626" s="62" t="str">
        <f>IFERROR((O1626*V1626/U1626),"")</f>
        <v/>
      </c>
      <c r="X1626" s="62" t="str">
        <f>IFERROR((W1626*#REF!),"")</f>
        <v/>
      </c>
      <c r="Y1626" s="62" t="str">
        <f>IF(E1626&lt;&gt;"",IF(Q1626&lt;&gt;"",IFERROR((((X1626*(1+(Inflacion))^((DAYS360($D$4,Q1626))/360)))/((1+VLOOKUP($D$4,[1]TES!$B$8:$D$3002,3,TRUE))^((DAYS360($D$4,Q1626))/360))),""),"Fecha probable de Fallo"),"")</f>
        <v/>
      </c>
    </row>
    <row r="1627" spans="4:25" x14ac:dyDescent="0.2">
      <c r="D1627" s="62"/>
      <c r="O1627" s="62"/>
      <c r="T1627" s="62" t="str">
        <f>IF(G1627&lt;&gt;"",PROPER(TEXT(G1627,"YYYY")&amp;TEXT(G1627,"MMMM")),"")</f>
        <v/>
      </c>
      <c r="U1627" s="62" t="str">
        <f>IFERROR((VLOOKUP(T1627,[1]IPC!$C$12:$I$834,4,FALSE)/10000),"")</f>
        <v/>
      </c>
      <c r="V1627" s="62" t="str">
        <f>IF(E1627&lt;&gt;"",VLOOKUP($U$7,[1]IPC!$C$12:$I$834,4,FALSE)/10000,"")</f>
        <v/>
      </c>
      <c r="W1627" s="62" t="str">
        <f>IFERROR((O1627*V1627/U1627),"")</f>
        <v/>
      </c>
      <c r="X1627" s="62" t="str">
        <f>IFERROR((W1627*#REF!),"")</f>
        <v/>
      </c>
      <c r="Y1627" s="62" t="str">
        <f>IF(E1627&lt;&gt;"",IF(Q1627&lt;&gt;"",IFERROR((((X1627*(1+(Inflacion))^((DAYS360($D$4,Q1627))/360)))/((1+VLOOKUP($D$4,[1]TES!$B$8:$D$3002,3,TRUE))^((DAYS360($D$4,Q1627))/360))),""),"Fecha probable de Fallo"),"")</f>
        <v/>
      </c>
    </row>
    <row r="1628" spans="4:25" x14ac:dyDescent="0.2">
      <c r="D1628" s="62"/>
      <c r="O1628" s="62"/>
      <c r="T1628" s="62" t="str">
        <f>IF(G1628&lt;&gt;"",PROPER(TEXT(G1628,"YYYY")&amp;TEXT(G1628,"MMMM")),"")</f>
        <v/>
      </c>
      <c r="U1628" s="62" t="str">
        <f>IFERROR((VLOOKUP(T1628,[1]IPC!$C$12:$I$834,4,FALSE)/10000),"")</f>
        <v/>
      </c>
      <c r="V1628" s="62" t="str">
        <f>IF(E1628&lt;&gt;"",VLOOKUP($U$7,[1]IPC!$C$12:$I$834,4,FALSE)/10000,"")</f>
        <v/>
      </c>
      <c r="W1628" s="62" t="str">
        <f>IFERROR((O1628*V1628/U1628),"")</f>
        <v/>
      </c>
      <c r="X1628" s="62" t="str">
        <f>IFERROR((W1628*#REF!),"")</f>
        <v/>
      </c>
      <c r="Y1628" s="62" t="str">
        <f>IF(E1628&lt;&gt;"",IF(Q1628&lt;&gt;"",IFERROR((((X1628*(1+(Inflacion))^((DAYS360($D$4,Q1628))/360)))/((1+VLOOKUP($D$4,[1]TES!$B$8:$D$3002,3,TRUE))^((DAYS360($D$4,Q1628))/360))),""),"Fecha probable de Fallo"),"")</f>
        <v/>
      </c>
    </row>
    <row r="1629" spans="4:25" x14ac:dyDescent="0.2">
      <c r="D1629" s="62"/>
      <c r="O1629" s="62"/>
      <c r="T1629" s="62" t="str">
        <f>IF(G1629&lt;&gt;"",PROPER(TEXT(G1629,"YYYY")&amp;TEXT(G1629,"MMMM")),"")</f>
        <v/>
      </c>
      <c r="U1629" s="62" t="str">
        <f>IFERROR((VLOOKUP(T1629,[1]IPC!$C$12:$I$834,4,FALSE)/10000),"")</f>
        <v/>
      </c>
      <c r="V1629" s="62" t="str">
        <f>IF(E1629&lt;&gt;"",VLOOKUP($U$7,[1]IPC!$C$12:$I$834,4,FALSE)/10000,"")</f>
        <v/>
      </c>
      <c r="W1629" s="62" t="str">
        <f>IFERROR((O1629*V1629/U1629),"")</f>
        <v/>
      </c>
      <c r="X1629" s="62" t="str">
        <f>IFERROR((W1629*#REF!),"")</f>
        <v/>
      </c>
      <c r="Y1629" s="62" t="str">
        <f>IF(E1629&lt;&gt;"",IF(Q1629&lt;&gt;"",IFERROR((((X1629*(1+(Inflacion))^((DAYS360($D$4,Q1629))/360)))/((1+VLOOKUP($D$4,[1]TES!$B$8:$D$3002,3,TRUE))^((DAYS360($D$4,Q1629))/360))),""),"Fecha probable de Fallo"),"")</f>
        <v/>
      </c>
    </row>
    <row r="1630" spans="4:25" x14ac:dyDescent="0.2">
      <c r="D1630" s="62"/>
      <c r="O1630" s="62"/>
      <c r="T1630" s="62" t="str">
        <f>IF(G1630&lt;&gt;"",PROPER(TEXT(G1630,"YYYY")&amp;TEXT(G1630,"MMMM")),"")</f>
        <v/>
      </c>
      <c r="U1630" s="62" t="str">
        <f>IFERROR((VLOOKUP(T1630,[1]IPC!$C$12:$I$834,4,FALSE)/10000),"")</f>
        <v/>
      </c>
      <c r="V1630" s="62" t="str">
        <f>IF(E1630&lt;&gt;"",VLOOKUP($U$7,[1]IPC!$C$12:$I$834,4,FALSE)/10000,"")</f>
        <v/>
      </c>
      <c r="W1630" s="62" t="str">
        <f>IFERROR((O1630*V1630/U1630),"")</f>
        <v/>
      </c>
      <c r="X1630" s="62" t="str">
        <f>IFERROR((W1630*#REF!),"")</f>
        <v/>
      </c>
      <c r="Y1630" s="62" t="str">
        <f>IF(E1630&lt;&gt;"",IF(Q1630&lt;&gt;"",IFERROR((((X1630*(1+(Inflacion))^((DAYS360($D$4,Q1630))/360)))/((1+VLOOKUP($D$4,[1]TES!$B$8:$D$3002,3,TRUE))^((DAYS360($D$4,Q1630))/360))),""),"Fecha probable de Fallo"),"")</f>
        <v/>
      </c>
    </row>
    <row r="1631" spans="4:25" x14ac:dyDescent="0.2">
      <c r="D1631" s="62"/>
      <c r="O1631" s="62"/>
      <c r="T1631" s="62" t="str">
        <f>IF(G1631&lt;&gt;"",PROPER(TEXT(G1631,"YYYY")&amp;TEXT(G1631,"MMMM")),"")</f>
        <v/>
      </c>
      <c r="U1631" s="62" t="str">
        <f>IFERROR((VLOOKUP(T1631,[1]IPC!$C$12:$I$834,4,FALSE)/10000),"")</f>
        <v/>
      </c>
      <c r="V1631" s="62" t="str">
        <f>IF(E1631&lt;&gt;"",VLOOKUP($U$7,[1]IPC!$C$12:$I$834,4,FALSE)/10000,"")</f>
        <v/>
      </c>
      <c r="W1631" s="62" t="str">
        <f>IFERROR((O1631*V1631/U1631),"")</f>
        <v/>
      </c>
      <c r="X1631" s="62" t="str">
        <f>IFERROR((W1631*#REF!),"")</f>
        <v/>
      </c>
      <c r="Y1631" s="62" t="str">
        <f>IF(E1631&lt;&gt;"",IF(Q1631&lt;&gt;"",IFERROR((((X1631*(1+(Inflacion))^((DAYS360($D$4,Q1631))/360)))/((1+VLOOKUP($D$4,[1]TES!$B$8:$D$3002,3,TRUE))^((DAYS360($D$4,Q1631))/360))),""),"Fecha probable de Fallo"),"")</f>
        <v/>
      </c>
    </row>
    <row r="1632" spans="4:25" x14ac:dyDescent="0.2">
      <c r="D1632" s="62"/>
      <c r="O1632" s="62"/>
      <c r="T1632" s="62" t="str">
        <f>IF(G1632&lt;&gt;"",PROPER(TEXT(G1632,"YYYY")&amp;TEXT(G1632,"MMMM")),"")</f>
        <v/>
      </c>
      <c r="U1632" s="62" t="str">
        <f>IFERROR((VLOOKUP(T1632,[1]IPC!$C$12:$I$834,4,FALSE)/10000),"")</f>
        <v/>
      </c>
      <c r="V1632" s="62" t="str">
        <f>IF(E1632&lt;&gt;"",VLOOKUP($U$7,[1]IPC!$C$12:$I$834,4,FALSE)/10000,"")</f>
        <v/>
      </c>
      <c r="W1632" s="62" t="str">
        <f>IFERROR((O1632*V1632/U1632),"")</f>
        <v/>
      </c>
      <c r="X1632" s="62" t="str">
        <f>IFERROR((W1632*#REF!),"")</f>
        <v/>
      </c>
      <c r="Y1632" s="62" t="str">
        <f>IF(E1632&lt;&gt;"",IF(Q1632&lt;&gt;"",IFERROR((((X1632*(1+(Inflacion))^((DAYS360($D$4,Q1632))/360)))/((1+VLOOKUP($D$4,[1]TES!$B$8:$D$3002,3,TRUE))^((DAYS360($D$4,Q1632))/360))),""),"Fecha probable de Fallo"),"")</f>
        <v/>
      </c>
    </row>
    <row r="1633" spans="4:25" x14ac:dyDescent="0.2">
      <c r="D1633" s="62"/>
      <c r="O1633" s="62"/>
      <c r="T1633" s="62" t="str">
        <f>IF(G1633&lt;&gt;"",PROPER(TEXT(G1633,"YYYY")&amp;TEXT(G1633,"MMMM")),"")</f>
        <v/>
      </c>
      <c r="U1633" s="62" t="str">
        <f>IFERROR((VLOOKUP(T1633,[1]IPC!$C$12:$I$834,4,FALSE)/10000),"")</f>
        <v/>
      </c>
      <c r="V1633" s="62" t="str">
        <f>IF(E1633&lt;&gt;"",VLOOKUP($U$7,[1]IPC!$C$12:$I$834,4,FALSE)/10000,"")</f>
        <v/>
      </c>
      <c r="W1633" s="62" t="str">
        <f>IFERROR((O1633*V1633/U1633),"")</f>
        <v/>
      </c>
      <c r="X1633" s="62" t="str">
        <f>IFERROR((W1633*#REF!),"")</f>
        <v/>
      </c>
      <c r="Y1633" s="62" t="str">
        <f>IF(E1633&lt;&gt;"",IF(Q1633&lt;&gt;"",IFERROR((((X1633*(1+(Inflacion))^((DAYS360($D$4,Q1633))/360)))/((1+VLOOKUP($D$4,[1]TES!$B$8:$D$3002,3,TRUE))^((DAYS360($D$4,Q1633))/360))),""),"Fecha probable de Fallo"),"")</f>
        <v/>
      </c>
    </row>
    <row r="1634" spans="4:25" x14ac:dyDescent="0.2">
      <c r="D1634" s="62"/>
      <c r="O1634" s="62"/>
      <c r="T1634" s="62" t="str">
        <f>IF(G1634&lt;&gt;"",PROPER(TEXT(G1634,"YYYY")&amp;TEXT(G1634,"MMMM")),"")</f>
        <v/>
      </c>
      <c r="U1634" s="62" t="str">
        <f>IFERROR((VLOOKUP(T1634,[1]IPC!$C$12:$I$834,4,FALSE)/10000),"")</f>
        <v/>
      </c>
      <c r="V1634" s="62" t="str">
        <f>IF(E1634&lt;&gt;"",VLOOKUP($U$7,[1]IPC!$C$12:$I$834,4,FALSE)/10000,"")</f>
        <v/>
      </c>
      <c r="W1634" s="62" t="str">
        <f>IFERROR((O1634*V1634/U1634),"")</f>
        <v/>
      </c>
      <c r="X1634" s="62" t="str">
        <f>IFERROR((W1634*#REF!),"")</f>
        <v/>
      </c>
      <c r="Y1634" s="62" t="str">
        <f>IF(E1634&lt;&gt;"",IF(Q1634&lt;&gt;"",IFERROR((((X1634*(1+(Inflacion))^((DAYS360($D$4,Q1634))/360)))/((1+VLOOKUP($D$4,[1]TES!$B$8:$D$3002,3,TRUE))^((DAYS360($D$4,Q1634))/360))),""),"Fecha probable de Fallo"),"")</f>
        <v/>
      </c>
    </row>
    <row r="1635" spans="4:25" x14ac:dyDescent="0.2">
      <c r="D1635" s="62"/>
      <c r="O1635" s="62"/>
      <c r="T1635" s="62" t="str">
        <f>IF(G1635&lt;&gt;"",PROPER(TEXT(G1635,"YYYY")&amp;TEXT(G1635,"MMMM")),"")</f>
        <v/>
      </c>
      <c r="U1635" s="62" t="str">
        <f>IFERROR((VLOOKUP(T1635,[1]IPC!$C$12:$I$834,4,FALSE)/10000),"")</f>
        <v/>
      </c>
      <c r="V1635" s="62" t="str">
        <f>IF(E1635&lt;&gt;"",VLOOKUP($U$7,[1]IPC!$C$12:$I$834,4,FALSE)/10000,"")</f>
        <v/>
      </c>
      <c r="W1635" s="62" t="str">
        <f>IFERROR((O1635*V1635/U1635),"")</f>
        <v/>
      </c>
      <c r="X1635" s="62" t="str">
        <f>IFERROR((W1635*#REF!),"")</f>
        <v/>
      </c>
      <c r="Y1635" s="62" t="str">
        <f>IF(E1635&lt;&gt;"",IF(Q1635&lt;&gt;"",IFERROR((((X1635*(1+(Inflacion))^((DAYS360($D$4,Q1635))/360)))/((1+VLOOKUP($D$4,[1]TES!$B$8:$D$3002,3,TRUE))^((DAYS360($D$4,Q1635))/360))),""),"Fecha probable de Fallo"),"")</f>
        <v/>
      </c>
    </row>
    <row r="1636" spans="4:25" x14ac:dyDescent="0.2">
      <c r="D1636" s="62"/>
      <c r="O1636" s="62"/>
      <c r="T1636" s="62" t="str">
        <f>IF(G1636&lt;&gt;"",PROPER(TEXT(G1636,"YYYY")&amp;TEXT(G1636,"MMMM")),"")</f>
        <v/>
      </c>
      <c r="U1636" s="62" t="str">
        <f>IFERROR((VLOOKUP(T1636,[1]IPC!$C$12:$I$834,4,FALSE)/10000),"")</f>
        <v/>
      </c>
      <c r="V1636" s="62" t="str">
        <f>IF(E1636&lt;&gt;"",VLOOKUP($U$7,[1]IPC!$C$12:$I$834,4,FALSE)/10000,"")</f>
        <v/>
      </c>
      <c r="W1636" s="62" t="str">
        <f>IFERROR((O1636*V1636/U1636),"")</f>
        <v/>
      </c>
      <c r="X1636" s="62" t="str">
        <f>IFERROR((W1636*#REF!),"")</f>
        <v/>
      </c>
      <c r="Y1636" s="62" t="str">
        <f>IF(E1636&lt;&gt;"",IF(Q1636&lt;&gt;"",IFERROR((((X1636*(1+(Inflacion))^((DAYS360($D$4,Q1636))/360)))/((1+VLOOKUP($D$4,[1]TES!$B$8:$D$3002,3,TRUE))^((DAYS360($D$4,Q1636))/360))),""),"Fecha probable de Fallo"),"")</f>
        <v/>
      </c>
    </row>
    <row r="1637" spans="4:25" x14ac:dyDescent="0.2">
      <c r="D1637" s="62"/>
      <c r="O1637" s="62"/>
      <c r="T1637" s="62" t="str">
        <f>IF(G1637&lt;&gt;"",PROPER(TEXT(G1637,"YYYY")&amp;TEXT(G1637,"MMMM")),"")</f>
        <v/>
      </c>
      <c r="U1637" s="62" t="str">
        <f>IFERROR((VLOOKUP(T1637,[1]IPC!$C$12:$I$834,4,FALSE)/10000),"")</f>
        <v/>
      </c>
      <c r="V1637" s="62" t="str">
        <f>IF(E1637&lt;&gt;"",VLOOKUP($U$7,[1]IPC!$C$12:$I$834,4,FALSE)/10000,"")</f>
        <v/>
      </c>
      <c r="W1637" s="62" t="str">
        <f>IFERROR((O1637*V1637/U1637),"")</f>
        <v/>
      </c>
      <c r="X1637" s="62" t="str">
        <f>IFERROR((W1637*#REF!),"")</f>
        <v/>
      </c>
      <c r="Y1637" s="62" t="str">
        <f>IF(E1637&lt;&gt;"",IF(Q1637&lt;&gt;"",IFERROR((((X1637*(1+(Inflacion))^((DAYS360($D$4,Q1637))/360)))/((1+VLOOKUP($D$4,[1]TES!$B$8:$D$3002,3,TRUE))^((DAYS360($D$4,Q1637))/360))),""),"Fecha probable de Fallo"),"")</f>
        <v/>
      </c>
    </row>
    <row r="1638" spans="4:25" x14ac:dyDescent="0.2">
      <c r="D1638" s="62"/>
      <c r="O1638" s="62"/>
      <c r="T1638" s="62" t="str">
        <f>IF(G1638&lt;&gt;"",PROPER(TEXT(G1638,"YYYY")&amp;TEXT(G1638,"MMMM")),"")</f>
        <v/>
      </c>
      <c r="U1638" s="62" t="str">
        <f>IFERROR((VLOOKUP(T1638,[1]IPC!$C$12:$I$834,4,FALSE)/10000),"")</f>
        <v/>
      </c>
      <c r="V1638" s="62" t="str">
        <f>IF(E1638&lt;&gt;"",VLOOKUP($U$7,[1]IPC!$C$12:$I$834,4,FALSE)/10000,"")</f>
        <v/>
      </c>
      <c r="W1638" s="62" t="str">
        <f>IFERROR((O1638*V1638/U1638),"")</f>
        <v/>
      </c>
      <c r="X1638" s="62" t="str">
        <f>IFERROR((W1638*#REF!),"")</f>
        <v/>
      </c>
      <c r="Y1638" s="62" t="str">
        <f>IF(E1638&lt;&gt;"",IF(Q1638&lt;&gt;"",IFERROR((((X1638*(1+(Inflacion))^((DAYS360($D$4,Q1638))/360)))/((1+VLOOKUP($D$4,[1]TES!$B$8:$D$3002,3,TRUE))^((DAYS360($D$4,Q1638))/360))),""),"Fecha probable de Fallo"),"")</f>
        <v/>
      </c>
    </row>
    <row r="1639" spans="4:25" x14ac:dyDescent="0.2">
      <c r="D1639" s="62"/>
      <c r="O1639" s="62"/>
      <c r="T1639" s="62" t="str">
        <f>IF(G1639&lt;&gt;"",PROPER(TEXT(G1639,"YYYY")&amp;TEXT(G1639,"MMMM")),"")</f>
        <v/>
      </c>
      <c r="U1639" s="62" t="str">
        <f>IFERROR((VLOOKUP(T1639,[1]IPC!$C$12:$I$834,4,FALSE)/10000),"")</f>
        <v/>
      </c>
      <c r="V1639" s="62" t="str">
        <f>IF(E1639&lt;&gt;"",VLOOKUP($U$7,[1]IPC!$C$12:$I$834,4,FALSE)/10000,"")</f>
        <v/>
      </c>
      <c r="W1639" s="62" t="str">
        <f>IFERROR((O1639*V1639/U1639),"")</f>
        <v/>
      </c>
      <c r="X1639" s="62" t="str">
        <f>IFERROR((W1639*#REF!),"")</f>
        <v/>
      </c>
      <c r="Y1639" s="62" t="str">
        <f>IF(E1639&lt;&gt;"",IF(Q1639&lt;&gt;"",IFERROR((((X1639*(1+(Inflacion))^((DAYS360($D$4,Q1639))/360)))/((1+VLOOKUP($D$4,[1]TES!$B$8:$D$3002,3,TRUE))^((DAYS360($D$4,Q1639))/360))),""),"Fecha probable de Fallo"),"")</f>
        <v/>
      </c>
    </row>
    <row r="1640" spans="4:25" x14ac:dyDescent="0.2">
      <c r="D1640" s="62"/>
      <c r="O1640" s="62"/>
      <c r="T1640" s="62" t="str">
        <f>IF(G1640&lt;&gt;"",PROPER(TEXT(G1640,"YYYY")&amp;TEXT(G1640,"MMMM")),"")</f>
        <v/>
      </c>
      <c r="U1640" s="62" t="str">
        <f>IFERROR((VLOOKUP(T1640,[1]IPC!$C$12:$I$834,4,FALSE)/10000),"")</f>
        <v/>
      </c>
      <c r="V1640" s="62" t="str">
        <f>IF(E1640&lt;&gt;"",VLOOKUP($U$7,[1]IPC!$C$12:$I$834,4,FALSE)/10000,"")</f>
        <v/>
      </c>
      <c r="W1640" s="62" t="str">
        <f>IFERROR((O1640*V1640/U1640),"")</f>
        <v/>
      </c>
      <c r="X1640" s="62" t="str">
        <f>IFERROR((W1640*#REF!),"")</f>
        <v/>
      </c>
      <c r="Y1640" s="62" t="str">
        <f>IF(E1640&lt;&gt;"",IF(Q1640&lt;&gt;"",IFERROR((((X1640*(1+(Inflacion))^((DAYS360($D$4,Q1640))/360)))/((1+VLOOKUP($D$4,[1]TES!$B$8:$D$3002,3,TRUE))^((DAYS360($D$4,Q1640))/360))),""),"Fecha probable de Fallo"),"")</f>
        <v/>
      </c>
    </row>
    <row r="1641" spans="4:25" x14ac:dyDescent="0.2">
      <c r="D1641" s="62"/>
      <c r="O1641" s="62"/>
      <c r="T1641" s="62" t="str">
        <f>IF(G1641&lt;&gt;"",PROPER(TEXT(G1641,"YYYY")&amp;TEXT(G1641,"MMMM")),"")</f>
        <v/>
      </c>
      <c r="U1641" s="62" t="str">
        <f>IFERROR((VLOOKUP(T1641,[1]IPC!$C$12:$I$834,4,FALSE)/10000),"")</f>
        <v/>
      </c>
      <c r="V1641" s="62" t="str">
        <f>IF(E1641&lt;&gt;"",VLOOKUP($U$7,[1]IPC!$C$12:$I$834,4,FALSE)/10000,"")</f>
        <v/>
      </c>
      <c r="W1641" s="62" t="str">
        <f>IFERROR((O1641*V1641/U1641),"")</f>
        <v/>
      </c>
      <c r="X1641" s="62" t="str">
        <f>IFERROR((W1641*#REF!),"")</f>
        <v/>
      </c>
      <c r="Y1641" s="62" t="str">
        <f>IF(E1641&lt;&gt;"",IF(Q1641&lt;&gt;"",IFERROR((((X1641*(1+(Inflacion))^((DAYS360($D$4,Q1641))/360)))/((1+VLOOKUP($D$4,[1]TES!$B$8:$D$3002,3,TRUE))^((DAYS360($D$4,Q1641))/360))),""),"Fecha probable de Fallo"),"")</f>
        <v/>
      </c>
    </row>
    <row r="1642" spans="4:25" x14ac:dyDescent="0.2">
      <c r="D1642" s="62"/>
      <c r="O1642" s="62"/>
      <c r="T1642" s="62" t="str">
        <f>IF(G1642&lt;&gt;"",PROPER(TEXT(G1642,"YYYY")&amp;TEXT(G1642,"MMMM")),"")</f>
        <v/>
      </c>
      <c r="U1642" s="62" t="str">
        <f>IFERROR((VLOOKUP(T1642,[1]IPC!$C$12:$I$834,4,FALSE)/10000),"")</f>
        <v/>
      </c>
      <c r="V1642" s="62" t="str">
        <f>IF(E1642&lt;&gt;"",VLOOKUP($U$7,[1]IPC!$C$12:$I$834,4,FALSE)/10000,"")</f>
        <v/>
      </c>
      <c r="W1642" s="62" t="str">
        <f>IFERROR((O1642*V1642/U1642),"")</f>
        <v/>
      </c>
      <c r="X1642" s="62" t="str">
        <f>IFERROR((W1642*#REF!),"")</f>
        <v/>
      </c>
      <c r="Y1642" s="62" t="str">
        <f>IF(E1642&lt;&gt;"",IF(Q1642&lt;&gt;"",IFERROR((((X1642*(1+(Inflacion))^((DAYS360($D$4,Q1642))/360)))/((1+VLOOKUP($D$4,[1]TES!$B$8:$D$3002,3,TRUE))^((DAYS360($D$4,Q1642))/360))),""),"Fecha probable de Fallo"),"")</f>
        <v/>
      </c>
    </row>
    <row r="1643" spans="4:25" x14ac:dyDescent="0.2">
      <c r="D1643" s="62"/>
      <c r="O1643" s="62"/>
      <c r="T1643" s="62" t="str">
        <f>IF(G1643&lt;&gt;"",PROPER(TEXT(G1643,"YYYY")&amp;TEXT(G1643,"MMMM")),"")</f>
        <v/>
      </c>
      <c r="U1643" s="62" t="str">
        <f>IFERROR((VLOOKUP(T1643,[1]IPC!$C$12:$I$834,4,FALSE)/10000),"")</f>
        <v/>
      </c>
      <c r="V1643" s="62" t="str">
        <f>IF(E1643&lt;&gt;"",VLOOKUP($U$7,[1]IPC!$C$12:$I$834,4,FALSE)/10000,"")</f>
        <v/>
      </c>
      <c r="W1643" s="62" t="str">
        <f>IFERROR((O1643*V1643/U1643),"")</f>
        <v/>
      </c>
      <c r="X1643" s="62" t="str">
        <f>IFERROR((W1643*#REF!),"")</f>
        <v/>
      </c>
      <c r="Y1643" s="62" t="str">
        <f>IF(E1643&lt;&gt;"",IF(Q1643&lt;&gt;"",IFERROR((((X1643*(1+(Inflacion))^((DAYS360($D$4,Q1643))/360)))/((1+VLOOKUP($D$4,[1]TES!$B$8:$D$3002,3,TRUE))^((DAYS360($D$4,Q1643))/360))),""),"Fecha probable de Fallo"),"")</f>
        <v/>
      </c>
    </row>
    <row r="1644" spans="4:25" x14ac:dyDescent="0.2">
      <c r="D1644" s="62"/>
      <c r="O1644" s="62"/>
      <c r="T1644" s="62" t="str">
        <f>IF(G1644&lt;&gt;"",PROPER(TEXT(G1644,"YYYY")&amp;TEXT(G1644,"MMMM")),"")</f>
        <v/>
      </c>
      <c r="U1644" s="62" t="str">
        <f>IFERROR((VLOOKUP(T1644,[1]IPC!$C$12:$I$834,4,FALSE)/10000),"")</f>
        <v/>
      </c>
      <c r="V1644" s="62" t="str">
        <f>IF(E1644&lt;&gt;"",VLOOKUP($U$7,[1]IPC!$C$12:$I$834,4,FALSE)/10000,"")</f>
        <v/>
      </c>
      <c r="W1644" s="62" t="str">
        <f>IFERROR((O1644*V1644/U1644),"")</f>
        <v/>
      </c>
      <c r="X1644" s="62" t="str">
        <f>IFERROR((W1644*#REF!),"")</f>
        <v/>
      </c>
      <c r="Y1644" s="62" t="str">
        <f>IF(E1644&lt;&gt;"",IF(Q1644&lt;&gt;"",IFERROR((((X1644*(1+(Inflacion))^((DAYS360($D$4,Q1644))/360)))/((1+VLOOKUP($D$4,[1]TES!$B$8:$D$3002,3,TRUE))^((DAYS360($D$4,Q1644))/360))),""),"Fecha probable de Fallo"),"")</f>
        <v/>
      </c>
    </row>
    <row r="1645" spans="4:25" x14ac:dyDescent="0.2">
      <c r="D1645" s="62"/>
      <c r="O1645" s="62"/>
      <c r="T1645" s="62" t="str">
        <f>IF(G1645&lt;&gt;"",PROPER(TEXT(G1645,"YYYY")&amp;TEXT(G1645,"MMMM")),"")</f>
        <v/>
      </c>
      <c r="U1645" s="62" t="str">
        <f>IFERROR((VLOOKUP(T1645,[1]IPC!$C$12:$I$834,4,FALSE)/10000),"")</f>
        <v/>
      </c>
      <c r="V1645" s="62" t="str">
        <f>IF(E1645&lt;&gt;"",VLOOKUP($U$7,[1]IPC!$C$12:$I$834,4,FALSE)/10000,"")</f>
        <v/>
      </c>
      <c r="W1645" s="62" t="str">
        <f>IFERROR((O1645*V1645/U1645),"")</f>
        <v/>
      </c>
      <c r="X1645" s="62" t="str">
        <f>IFERROR((W1645*#REF!),"")</f>
        <v/>
      </c>
      <c r="Y1645" s="62" t="str">
        <f>IF(E1645&lt;&gt;"",IF(Q1645&lt;&gt;"",IFERROR((((X1645*(1+(Inflacion))^((DAYS360($D$4,Q1645))/360)))/((1+VLOOKUP($D$4,[1]TES!$B$8:$D$3002,3,TRUE))^((DAYS360($D$4,Q1645))/360))),""),"Fecha probable de Fallo"),"")</f>
        <v/>
      </c>
    </row>
    <row r="1646" spans="4:25" x14ac:dyDescent="0.2">
      <c r="D1646" s="62"/>
      <c r="O1646" s="62"/>
      <c r="T1646" s="62" t="str">
        <f>IF(G1646&lt;&gt;"",PROPER(TEXT(G1646,"YYYY")&amp;TEXT(G1646,"MMMM")),"")</f>
        <v/>
      </c>
      <c r="U1646" s="62" t="str">
        <f>IFERROR((VLOOKUP(T1646,[1]IPC!$C$12:$I$834,4,FALSE)/10000),"")</f>
        <v/>
      </c>
      <c r="V1646" s="62" t="str">
        <f>IF(E1646&lt;&gt;"",VLOOKUP($U$7,[1]IPC!$C$12:$I$834,4,FALSE)/10000,"")</f>
        <v/>
      </c>
      <c r="W1646" s="62" t="str">
        <f>IFERROR((O1646*V1646/U1646),"")</f>
        <v/>
      </c>
      <c r="X1646" s="62" t="str">
        <f>IFERROR((W1646*#REF!),"")</f>
        <v/>
      </c>
      <c r="Y1646" s="62" t="str">
        <f>IF(E1646&lt;&gt;"",IF(Q1646&lt;&gt;"",IFERROR((((X1646*(1+(Inflacion))^((DAYS360($D$4,Q1646))/360)))/((1+VLOOKUP($D$4,[1]TES!$B$8:$D$3002,3,TRUE))^((DAYS360($D$4,Q1646))/360))),""),"Fecha probable de Fallo"),"")</f>
        <v/>
      </c>
    </row>
    <row r="1647" spans="4:25" x14ac:dyDescent="0.2">
      <c r="D1647" s="62"/>
      <c r="O1647" s="62"/>
      <c r="T1647" s="62" t="str">
        <f>IF(G1647&lt;&gt;"",PROPER(TEXT(G1647,"YYYY")&amp;TEXT(G1647,"MMMM")),"")</f>
        <v/>
      </c>
      <c r="U1647" s="62" t="str">
        <f>IFERROR((VLOOKUP(T1647,[1]IPC!$C$12:$I$834,4,FALSE)/10000),"")</f>
        <v/>
      </c>
      <c r="V1647" s="62" t="str">
        <f>IF(E1647&lt;&gt;"",VLOOKUP($U$7,[1]IPC!$C$12:$I$834,4,FALSE)/10000,"")</f>
        <v/>
      </c>
      <c r="W1647" s="62" t="str">
        <f>IFERROR((O1647*V1647/U1647),"")</f>
        <v/>
      </c>
      <c r="X1647" s="62" t="str">
        <f>IFERROR((W1647*#REF!),"")</f>
        <v/>
      </c>
      <c r="Y1647" s="62" t="str">
        <f>IF(E1647&lt;&gt;"",IF(Q1647&lt;&gt;"",IFERROR((((X1647*(1+(Inflacion))^((DAYS360($D$4,Q1647))/360)))/((1+VLOOKUP($D$4,[1]TES!$B$8:$D$3002,3,TRUE))^((DAYS360($D$4,Q1647))/360))),""),"Fecha probable de Fallo"),"")</f>
        <v/>
      </c>
    </row>
    <row r="1648" spans="4:25" x14ac:dyDescent="0.2">
      <c r="D1648" s="62"/>
      <c r="O1648" s="62"/>
      <c r="T1648" s="62" t="str">
        <f>IF(G1648&lt;&gt;"",PROPER(TEXT(G1648,"YYYY")&amp;TEXT(G1648,"MMMM")),"")</f>
        <v/>
      </c>
      <c r="U1648" s="62" t="str">
        <f>IFERROR((VLOOKUP(T1648,[1]IPC!$C$12:$I$834,4,FALSE)/10000),"")</f>
        <v/>
      </c>
      <c r="V1648" s="62" t="str">
        <f>IF(E1648&lt;&gt;"",VLOOKUP($U$7,[1]IPC!$C$12:$I$834,4,FALSE)/10000,"")</f>
        <v/>
      </c>
      <c r="W1648" s="62" t="str">
        <f>IFERROR((O1648*V1648/U1648),"")</f>
        <v/>
      </c>
      <c r="X1648" s="62" t="str">
        <f>IFERROR((W1648*#REF!),"")</f>
        <v/>
      </c>
      <c r="Y1648" s="62" t="str">
        <f>IF(E1648&lt;&gt;"",IF(Q1648&lt;&gt;"",IFERROR((((X1648*(1+(Inflacion))^((DAYS360($D$4,Q1648))/360)))/((1+VLOOKUP($D$4,[1]TES!$B$8:$D$3002,3,TRUE))^((DAYS360($D$4,Q1648))/360))),""),"Fecha probable de Fallo"),"")</f>
        <v/>
      </c>
    </row>
    <row r="1649" spans="4:25" x14ac:dyDescent="0.2">
      <c r="D1649" s="62"/>
      <c r="O1649" s="62"/>
      <c r="T1649" s="62" t="str">
        <f>IF(G1649&lt;&gt;"",PROPER(TEXT(G1649,"YYYY")&amp;TEXT(G1649,"MMMM")),"")</f>
        <v/>
      </c>
      <c r="U1649" s="62" t="str">
        <f>IFERROR((VLOOKUP(T1649,[1]IPC!$C$12:$I$834,4,FALSE)/10000),"")</f>
        <v/>
      </c>
      <c r="V1649" s="62" t="str">
        <f>IF(E1649&lt;&gt;"",VLOOKUP($U$7,[1]IPC!$C$12:$I$834,4,FALSE)/10000,"")</f>
        <v/>
      </c>
      <c r="W1649" s="62" t="str">
        <f>IFERROR((O1649*V1649/U1649),"")</f>
        <v/>
      </c>
      <c r="X1649" s="62" t="str">
        <f>IFERROR((W1649*#REF!),"")</f>
        <v/>
      </c>
      <c r="Y1649" s="62" t="str">
        <f>IF(E1649&lt;&gt;"",IF(Q1649&lt;&gt;"",IFERROR((((X1649*(1+(Inflacion))^((DAYS360($D$4,Q1649))/360)))/((1+VLOOKUP($D$4,[1]TES!$B$8:$D$3002,3,TRUE))^((DAYS360($D$4,Q1649))/360))),""),"Fecha probable de Fallo"),"")</f>
        <v/>
      </c>
    </row>
    <row r="1650" spans="4:25" x14ac:dyDescent="0.2">
      <c r="D1650" s="62"/>
      <c r="O1650" s="62"/>
      <c r="T1650" s="62" t="str">
        <f>IF(G1650&lt;&gt;"",PROPER(TEXT(G1650,"YYYY")&amp;TEXT(G1650,"MMMM")),"")</f>
        <v/>
      </c>
      <c r="U1650" s="62" t="str">
        <f>IFERROR((VLOOKUP(T1650,[1]IPC!$C$12:$I$834,4,FALSE)/10000),"")</f>
        <v/>
      </c>
      <c r="V1650" s="62" t="str">
        <f>IF(E1650&lt;&gt;"",VLOOKUP($U$7,[1]IPC!$C$12:$I$834,4,FALSE)/10000,"")</f>
        <v/>
      </c>
      <c r="W1650" s="62" t="str">
        <f>IFERROR((O1650*V1650/U1650),"")</f>
        <v/>
      </c>
      <c r="X1650" s="62" t="str">
        <f>IFERROR((W1650*#REF!),"")</f>
        <v/>
      </c>
      <c r="Y1650" s="62" t="str">
        <f>IF(E1650&lt;&gt;"",IF(Q1650&lt;&gt;"",IFERROR((((X1650*(1+(Inflacion))^((DAYS360($D$4,Q1650))/360)))/((1+VLOOKUP($D$4,[1]TES!$B$8:$D$3002,3,TRUE))^((DAYS360($D$4,Q1650))/360))),""),"Fecha probable de Fallo"),"")</f>
        <v/>
      </c>
    </row>
    <row r="1651" spans="4:25" x14ac:dyDescent="0.2">
      <c r="D1651" s="62"/>
      <c r="O1651" s="62"/>
      <c r="T1651" s="62" t="str">
        <f>IF(G1651&lt;&gt;"",PROPER(TEXT(G1651,"YYYY")&amp;TEXT(G1651,"MMMM")),"")</f>
        <v/>
      </c>
      <c r="U1651" s="62" t="str">
        <f>IFERROR((VLOOKUP(T1651,[1]IPC!$C$12:$I$834,4,FALSE)/10000),"")</f>
        <v/>
      </c>
      <c r="V1651" s="62" t="str">
        <f>IF(E1651&lt;&gt;"",VLOOKUP($U$7,[1]IPC!$C$12:$I$834,4,FALSE)/10000,"")</f>
        <v/>
      </c>
      <c r="W1651" s="62" t="str">
        <f>IFERROR((O1651*V1651/U1651),"")</f>
        <v/>
      </c>
      <c r="X1651" s="62" t="str">
        <f>IFERROR((W1651*#REF!),"")</f>
        <v/>
      </c>
      <c r="Y1651" s="62" t="str">
        <f>IF(E1651&lt;&gt;"",IF(Q1651&lt;&gt;"",IFERROR((((X1651*(1+(Inflacion))^((DAYS360($D$4,Q1651))/360)))/((1+VLOOKUP($D$4,[1]TES!$B$8:$D$3002,3,TRUE))^((DAYS360($D$4,Q1651))/360))),""),"Fecha probable de Fallo"),"")</f>
        <v/>
      </c>
    </row>
    <row r="1652" spans="4:25" x14ac:dyDescent="0.2">
      <c r="D1652" s="62"/>
      <c r="O1652" s="62"/>
      <c r="T1652" s="62" t="str">
        <f>IF(G1652&lt;&gt;"",PROPER(TEXT(G1652,"YYYY")&amp;TEXT(G1652,"MMMM")),"")</f>
        <v/>
      </c>
      <c r="U1652" s="62" t="str">
        <f>IFERROR((VLOOKUP(T1652,[1]IPC!$C$12:$I$834,4,FALSE)/10000),"")</f>
        <v/>
      </c>
      <c r="V1652" s="62" t="str">
        <f>IF(E1652&lt;&gt;"",VLOOKUP($U$7,[1]IPC!$C$12:$I$834,4,FALSE)/10000,"")</f>
        <v/>
      </c>
      <c r="W1652" s="62" t="str">
        <f>IFERROR((O1652*V1652/U1652),"")</f>
        <v/>
      </c>
      <c r="X1652" s="62" t="str">
        <f>IFERROR((W1652*#REF!),"")</f>
        <v/>
      </c>
      <c r="Y1652" s="62" t="str">
        <f>IF(E1652&lt;&gt;"",IF(Q1652&lt;&gt;"",IFERROR((((X1652*(1+(Inflacion))^((DAYS360($D$4,Q1652))/360)))/((1+VLOOKUP($D$4,[1]TES!$B$8:$D$3002,3,TRUE))^((DAYS360($D$4,Q1652))/360))),""),"Fecha probable de Fallo"),"")</f>
        <v/>
      </c>
    </row>
    <row r="1653" spans="4:25" x14ac:dyDescent="0.2">
      <c r="D1653" s="62"/>
      <c r="O1653" s="62"/>
      <c r="T1653" s="62" t="str">
        <f>IF(G1653&lt;&gt;"",PROPER(TEXT(G1653,"YYYY")&amp;TEXT(G1653,"MMMM")),"")</f>
        <v/>
      </c>
      <c r="U1653" s="62" t="str">
        <f>IFERROR((VLOOKUP(T1653,[1]IPC!$C$12:$I$834,4,FALSE)/10000),"")</f>
        <v/>
      </c>
      <c r="V1653" s="62" t="str">
        <f>IF(E1653&lt;&gt;"",VLOOKUP($U$7,[1]IPC!$C$12:$I$834,4,FALSE)/10000,"")</f>
        <v/>
      </c>
      <c r="W1653" s="62" t="str">
        <f>IFERROR((O1653*V1653/U1653),"")</f>
        <v/>
      </c>
      <c r="X1653" s="62" t="str">
        <f>IFERROR((W1653*#REF!),"")</f>
        <v/>
      </c>
      <c r="Y1653" s="62" t="str">
        <f>IF(E1653&lt;&gt;"",IF(Q1653&lt;&gt;"",IFERROR((((X1653*(1+(Inflacion))^((DAYS360($D$4,Q1653))/360)))/((1+VLOOKUP($D$4,[1]TES!$B$8:$D$3002,3,TRUE))^((DAYS360($D$4,Q1653))/360))),""),"Fecha probable de Fallo"),"")</f>
        <v/>
      </c>
    </row>
    <row r="1654" spans="4:25" x14ac:dyDescent="0.2">
      <c r="D1654" s="62"/>
      <c r="O1654" s="62"/>
      <c r="T1654" s="62" t="str">
        <f>IF(G1654&lt;&gt;"",PROPER(TEXT(G1654,"YYYY")&amp;TEXT(G1654,"MMMM")),"")</f>
        <v/>
      </c>
      <c r="U1654" s="62" t="str">
        <f>IFERROR((VLOOKUP(T1654,[1]IPC!$C$12:$I$834,4,FALSE)/10000),"")</f>
        <v/>
      </c>
      <c r="V1654" s="62" t="str">
        <f>IF(E1654&lt;&gt;"",VLOOKUP($U$7,[1]IPC!$C$12:$I$834,4,FALSE)/10000,"")</f>
        <v/>
      </c>
      <c r="W1654" s="62" t="str">
        <f>IFERROR((O1654*V1654/U1654),"")</f>
        <v/>
      </c>
      <c r="X1654" s="62" t="str">
        <f>IFERROR((W1654*#REF!),"")</f>
        <v/>
      </c>
      <c r="Y1654" s="62" t="str">
        <f>IF(E1654&lt;&gt;"",IF(Q1654&lt;&gt;"",IFERROR((((X1654*(1+(Inflacion))^((DAYS360($D$4,Q1654))/360)))/((1+VLOOKUP($D$4,[1]TES!$B$8:$D$3002,3,TRUE))^((DAYS360($D$4,Q1654))/360))),""),"Fecha probable de Fallo"),"")</f>
        <v/>
      </c>
    </row>
    <row r="1655" spans="4:25" x14ac:dyDescent="0.2">
      <c r="D1655" s="62"/>
      <c r="O1655" s="62"/>
      <c r="T1655" s="62" t="str">
        <f>IF(G1655&lt;&gt;"",PROPER(TEXT(G1655,"YYYY")&amp;TEXT(G1655,"MMMM")),"")</f>
        <v/>
      </c>
      <c r="U1655" s="62" t="str">
        <f>IFERROR((VLOOKUP(T1655,[1]IPC!$C$12:$I$834,4,FALSE)/10000),"")</f>
        <v/>
      </c>
      <c r="V1655" s="62" t="str">
        <f>IF(E1655&lt;&gt;"",VLOOKUP($U$7,[1]IPC!$C$12:$I$834,4,FALSE)/10000,"")</f>
        <v/>
      </c>
      <c r="W1655" s="62" t="str">
        <f>IFERROR((O1655*V1655/U1655),"")</f>
        <v/>
      </c>
      <c r="X1655" s="62" t="str">
        <f>IFERROR((W1655*#REF!),"")</f>
        <v/>
      </c>
      <c r="Y1655" s="62" t="str">
        <f>IF(E1655&lt;&gt;"",IF(Q1655&lt;&gt;"",IFERROR((((X1655*(1+(Inflacion))^((DAYS360($D$4,Q1655))/360)))/((1+VLOOKUP($D$4,[1]TES!$B$8:$D$3002,3,TRUE))^((DAYS360($D$4,Q1655))/360))),""),"Fecha probable de Fallo"),"")</f>
        <v/>
      </c>
    </row>
    <row r="1656" spans="4:25" x14ac:dyDescent="0.2">
      <c r="D1656" s="62"/>
      <c r="O1656" s="62"/>
      <c r="T1656" s="62" t="str">
        <f>IF(G1656&lt;&gt;"",PROPER(TEXT(G1656,"YYYY")&amp;TEXT(G1656,"MMMM")),"")</f>
        <v/>
      </c>
      <c r="U1656" s="62" t="str">
        <f>IFERROR((VLOOKUP(T1656,[1]IPC!$C$12:$I$834,4,FALSE)/10000),"")</f>
        <v/>
      </c>
      <c r="V1656" s="62" t="str">
        <f>IF(E1656&lt;&gt;"",VLOOKUP($U$7,[1]IPC!$C$12:$I$834,4,FALSE)/10000,"")</f>
        <v/>
      </c>
      <c r="W1656" s="62" t="str">
        <f>IFERROR((O1656*V1656/U1656),"")</f>
        <v/>
      </c>
      <c r="X1656" s="62" t="str">
        <f>IFERROR((W1656*#REF!),"")</f>
        <v/>
      </c>
      <c r="Y1656" s="62" t="str">
        <f>IF(E1656&lt;&gt;"",IF(Q1656&lt;&gt;"",IFERROR((((X1656*(1+(Inflacion))^((DAYS360($D$4,Q1656))/360)))/((1+VLOOKUP($D$4,[1]TES!$B$8:$D$3002,3,TRUE))^((DAYS360($D$4,Q1656))/360))),""),"Fecha probable de Fallo"),"")</f>
        <v/>
      </c>
    </row>
    <row r="1657" spans="4:25" x14ac:dyDescent="0.2">
      <c r="D1657" s="62"/>
      <c r="O1657" s="62"/>
      <c r="T1657" s="62" t="str">
        <f>IF(G1657&lt;&gt;"",PROPER(TEXT(G1657,"YYYY")&amp;TEXT(G1657,"MMMM")),"")</f>
        <v/>
      </c>
      <c r="U1657" s="62" t="str">
        <f>IFERROR((VLOOKUP(T1657,[1]IPC!$C$12:$I$834,4,FALSE)/10000),"")</f>
        <v/>
      </c>
      <c r="V1657" s="62" t="str">
        <f>IF(E1657&lt;&gt;"",VLOOKUP($U$7,[1]IPC!$C$12:$I$834,4,FALSE)/10000,"")</f>
        <v/>
      </c>
      <c r="W1657" s="62" t="str">
        <f>IFERROR((O1657*V1657/U1657),"")</f>
        <v/>
      </c>
      <c r="X1657" s="62" t="str">
        <f>IFERROR((W1657*#REF!),"")</f>
        <v/>
      </c>
      <c r="Y1657" s="62" t="str">
        <f>IF(E1657&lt;&gt;"",IF(Q1657&lt;&gt;"",IFERROR((((X1657*(1+(Inflacion))^((DAYS360($D$4,Q1657))/360)))/((1+VLOOKUP($D$4,[1]TES!$B$8:$D$3002,3,TRUE))^((DAYS360($D$4,Q1657))/360))),""),"Fecha probable de Fallo"),"")</f>
        <v/>
      </c>
    </row>
    <row r="1658" spans="4:25" x14ac:dyDescent="0.2">
      <c r="D1658" s="62"/>
      <c r="O1658" s="62"/>
      <c r="T1658" s="62" t="str">
        <f>IF(G1658&lt;&gt;"",PROPER(TEXT(G1658,"YYYY")&amp;TEXT(G1658,"MMMM")),"")</f>
        <v/>
      </c>
      <c r="U1658" s="62" t="str">
        <f>IFERROR((VLOOKUP(T1658,[1]IPC!$C$12:$I$834,4,FALSE)/10000),"")</f>
        <v/>
      </c>
      <c r="V1658" s="62" t="str">
        <f>IF(E1658&lt;&gt;"",VLOOKUP($U$7,[1]IPC!$C$12:$I$834,4,FALSE)/10000,"")</f>
        <v/>
      </c>
      <c r="W1658" s="62" t="str">
        <f>IFERROR((O1658*V1658/U1658),"")</f>
        <v/>
      </c>
      <c r="X1658" s="62" t="str">
        <f>IFERROR((W1658*#REF!),"")</f>
        <v/>
      </c>
      <c r="Y1658" s="62" t="str">
        <f>IF(E1658&lt;&gt;"",IF(Q1658&lt;&gt;"",IFERROR((((X1658*(1+(Inflacion))^((DAYS360($D$4,Q1658))/360)))/((1+VLOOKUP($D$4,[1]TES!$B$8:$D$3002,3,TRUE))^((DAYS360($D$4,Q1658))/360))),""),"Fecha probable de Fallo"),"")</f>
        <v/>
      </c>
    </row>
    <row r="1659" spans="4:25" x14ac:dyDescent="0.2">
      <c r="D1659" s="62"/>
      <c r="O1659" s="62"/>
      <c r="T1659" s="62" t="str">
        <f>IF(G1659&lt;&gt;"",PROPER(TEXT(G1659,"YYYY")&amp;TEXT(G1659,"MMMM")),"")</f>
        <v/>
      </c>
      <c r="U1659" s="62" t="str">
        <f>IFERROR((VLOOKUP(T1659,[1]IPC!$C$12:$I$834,4,FALSE)/10000),"")</f>
        <v/>
      </c>
      <c r="V1659" s="62" t="str">
        <f>IF(E1659&lt;&gt;"",VLOOKUP($U$7,[1]IPC!$C$12:$I$834,4,FALSE)/10000,"")</f>
        <v/>
      </c>
      <c r="W1659" s="62" t="str">
        <f>IFERROR((O1659*V1659/U1659),"")</f>
        <v/>
      </c>
      <c r="X1659" s="62" t="str">
        <f>IFERROR((W1659*#REF!),"")</f>
        <v/>
      </c>
      <c r="Y1659" s="62" t="str">
        <f>IF(E1659&lt;&gt;"",IF(Q1659&lt;&gt;"",IFERROR((((X1659*(1+(Inflacion))^((DAYS360($D$4,Q1659))/360)))/((1+VLOOKUP($D$4,[1]TES!$B$8:$D$3002,3,TRUE))^((DAYS360($D$4,Q1659))/360))),""),"Fecha probable de Fallo"),"")</f>
        <v/>
      </c>
    </row>
    <row r="1660" spans="4:25" x14ac:dyDescent="0.2">
      <c r="D1660" s="62"/>
      <c r="O1660" s="62"/>
      <c r="T1660" s="62" t="str">
        <f>IF(G1660&lt;&gt;"",PROPER(TEXT(G1660,"YYYY")&amp;TEXT(G1660,"MMMM")),"")</f>
        <v/>
      </c>
      <c r="U1660" s="62" t="str">
        <f>IFERROR((VLOOKUP(T1660,[1]IPC!$C$12:$I$834,4,FALSE)/10000),"")</f>
        <v/>
      </c>
      <c r="V1660" s="62" t="str">
        <f>IF(E1660&lt;&gt;"",VLOOKUP($U$7,[1]IPC!$C$12:$I$834,4,FALSE)/10000,"")</f>
        <v/>
      </c>
      <c r="W1660" s="62" t="str">
        <f>IFERROR((O1660*V1660/U1660),"")</f>
        <v/>
      </c>
      <c r="X1660" s="62" t="str">
        <f>IFERROR((W1660*#REF!),"")</f>
        <v/>
      </c>
      <c r="Y1660" s="62" t="str">
        <f>IF(E1660&lt;&gt;"",IF(Q1660&lt;&gt;"",IFERROR((((X1660*(1+(Inflacion))^((DAYS360($D$4,Q1660))/360)))/((1+VLOOKUP($D$4,[1]TES!$B$8:$D$3002,3,TRUE))^((DAYS360($D$4,Q1660))/360))),""),"Fecha probable de Fallo"),"")</f>
        <v/>
      </c>
    </row>
    <row r="1661" spans="4:25" x14ac:dyDescent="0.2">
      <c r="D1661" s="62"/>
      <c r="O1661" s="62"/>
      <c r="T1661" s="62" t="str">
        <f>IF(G1661&lt;&gt;"",PROPER(TEXT(G1661,"YYYY")&amp;TEXT(G1661,"MMMM")),"")</f>
        <v/>
      </c>
      <c r="U1661" s="62" t="str">
        <f>IFERROR((VLOOKUP(T1661,[1]IPC!$C$12:$I$834,4,FALSE)/10000),"")</f>
        <v/>
      </c>
      <c r="V1661" s="62" t="str">
        <f>IF(E1661&lt;&gt;"",VLOOKUP($U$7,[1]IPC!$C$12:$I$834,4,FALSE)/10000,"")</f>
        <v/>
      </c>
      <c r="W1661" s="62" t="str">
        <f>IFERROR((O1661*V1661/U1661),"")</f>
        <v/>
      </c>
      <c r="X1661" s="62" t="str">
        <f>IFERROR((W1661*#REF!),"")</f>
        <v/>
      </c>
      <c r="Y1661" s="62" t="str">
        <f>IF(E1661&lt;&gt;"",IF(Q1661&lt;&gt;"",IFERROR((((X1661*(1+(Inflacion))^((DAYS360($D$4,Q1661))/360)))/((1+VLOOKUP($D$4,[1]TES!$B$8:$D$3002,3,TRUE))^((DAYS360($D$4,Q1661))/360))),""),"Fecha probable de Fallo"),"")</f>
        <v/>
      </c>
    </row>
    <row r="1662" spans="4:25" x14ac:dyDescent="0.2">
      <c r="D1662" s="62"/>
      <c r="O1662" s="62"/>
      <c r="T1662" s="62" t="str">
        <f>IF(G1662&lt;&gt;"",PROPER(TEXT(G1662,"YYYY")&amp;TEXT(G1662,"MMMM")),"")</f>
        <v/>
      </c>
      <c r="U1662" s="62" t="str">
        <f>IFERROR((VLOOKUP(T1662,[1]IPC!$C$12:$I$834,4,FALSE)/10000),"")</f>
        <v/>
      </c>
      <c r="V1662" s="62" t="str">
        <f>IF(E1662&lt;&gt;"",VLOOKUP($U$7,[1]IPC!$C$12:$I$834,4,FALSE)/10000,"")</f>
        <v/>
      </c>
      <c r="W1662" s="62" t="str">
        <f>IFERROR((O1662*V1662/U1662),"")</f>
        <v/>
      </c>
      <c r="X1662" s="62" t="str">
        <f>IFERROR((W1662*#REF!),"")</f>
        <v/>
      </c>
      <c r="Y1662" s="62" t="str">
        <f>IF(E1662&lt;&gt;"",IF(Q1662&lt;&gt;"",IFERROR((((X1662*(1+(Inflacion))^((DAYS360($D$4,Q1662))/360)))/((1+VLOOKUP($D$4,[1]TES!$B$8:$D$3002,3,TRUE))^((DAYS360($D$4,Q1662))/360))),""),"Fecha probable de Fallo"),"")</f>
        <v/>
      </c>
    </row>
    <row r="1663" spans="4:25" x14ac:dyDescent="0.2">
      <c r="D1663" s="62"/>
      <c r="O1663" s="62"/>
      <c r="T1663" s="62" t="str">
        <f>IF(G1663&lt;&gt;"",PROPER(TEXT(G1663,"YYYY")&amp;TEXT(G1663,"MMMM")),"")</f>
        <v/>
      </c>
      <c r="U1663" s="62" t="str">
        <f>IFERROR((VLOOKUP(T1663,[1]IPC!$C$12:$I$834,4,FALSE)/10000),"")</f>
        <v/>
      </c>
      <c r="V1663" s="62" t="str">
        <f>IF(E1663&lt;&gt;"",VLOOKUP($U$7,[1]IPC!$C$12:$I$834,4,FALSE)/10000,"")</f>
        <v/>
      </c>
      <c r="W1663" s="62" t="str">
        <f>IFERROR((O1663*V1663/U1663),"")</f>
        <v/>
      </c>
      <c r="X1663" s="62" t="str">
        <f>IFERROR((W1663*#REF!),"")</f>
        <v/>
      </c>
      <c r="Y1663" s="62" t="str">
        <f>IF(E1663&lt;&gt;"",IF(Q1663&lt;&gt;"",IFERROR((((X1663*(1+(Inflacion))^((DAYS360($D$4,Q1663))/360)))/((1+VLOOKUP($D$4,[1]TES!$B$8:$D$3002,3,TRUE))^((DAYS360($D$4,Q1663))/360))),""),"Fecha probable de Fallo"),"")</f>
        <v/>
      </c>
    </row>
    <row r="1664" spans="4:25" x14ac:dyDescent="0.2">
      <c r="D1664" s="62"/>
      <c r="O1664" s="62"/>
      <c r="T1664" s="62" t="str">
        <f>IF(G1664&lt;&gt;"",PROPER(TEXT(G1664,"YYYY")&amp;TEXT(G1664,"MMMM")),"")</f>
        <v/>
      </c>
      <c r="U1664" s="62" t="str">
        <f>IFERROR((VLOOKUP(T1664,[1]IPC!$C$12:$I$834,4,FALSE)/10000),"")</f>
        <v/>
      </c>
      <c r="V1664" s="62" t="str">
        <f>IF(E1664&lt;&gt;"",VLOOKUP($U$7,[1]IPC!$C$12:$I$834,4,FALSE)/10000,"")</f>
        <v/>
      </c>
      <c r="W1664" s="62" t="str">
        <f>IFERROR((O1664*V1664/U1664),"")</f>
        <v/>
      </c>
      <c r="X1664" s="62" t="str">
        <f>IFERROR((W1664*#REF!),"")</f>
        <v/>
      </c>
      <c r="Y1664" s="62" t="str">
        <f>IF(E1664&lt;&gt;"",IF(Q1664&lt;&gt;"",IFERROR((((X1664*(1+(Inflacion))^((DAYS360($D$4,Q1664))/360)))/((1+VLOOKUP($D$4,[1]TES!$B$8:$D$3002,3,TRUE))^((DAYS360($D$4,Q1664))/360))),""),"Fecha probable de Fallo"),"")</f>
        <v/>
      </c>
    </row>
    <row r="1665" spans="4:25" x14ac:dyDescent="0.2">
      <c r="D1665" s="62"/>
      <c r="O1665" s="62"/>
      <c r="T1665" s="62" t="str">
        <f>IF(G1665&lt;&gt;"",PROPER(TEXT(G1665,"YYYY")&amp;TEXT(G1665,"MMMM")),"")</f>
        <v/>
      </c>
      <c r="U1665" s="62" t="str">
        <f>IFERROR((VLOOKUP(T1665,[1]IPC!$C$12:$I$834,4,FALSE)/10000),"")</f>
        <v/>
      </c>
      <c r="V1665" s="62" t="str">
        <f>IF(E1665&lt;&gt;"",VLOOKUP($U$7,[1]IPC!$C$12:$I$834,4,FALSE)/10000,"")</f>
        <v/>
      </c>
      <c r="W1665" s="62" t="str">
        <f>IFERROR((O1665*V1665/U1665),"")</f>
        <v/>
      </c>
      <c r="X1665" s="62" t="str">
        <f>IFERROR((W1665*#REF!),"")</f>
        <v/>
      </c>
      <c r="Y1665" s="62" t="str">
        <f>IF(E1665&lt;&gt;"",IF(Q1665&lt;&gt;"",IFERROR((((X1665*(1+(Inflacion))^((DAYS360($D$4,Q1665))/360)))/((1+VLOOKUP($D$4,[1]TES!$B$8:$D$3002,3,TRUE))^((DAYS360($D$4,Q1665))/360))),""),"Fecha probable de Fallo"),"")</f>
        <v/>
      </c>
    </row>
    <row r="1666" spans="4:25" x14ac:dyDescent="0.2">
      <c r="D1666" s="62"/>
      <c r="O1666" s="62"/>
      <c r="T1666" s="62" t="str">
        <f>IF(G1666&lt;&gt;"",PROPER(TEXT(G1666,"YYYY")&amp;TEXT(G1666,"MMMM")),"")</f>
        <v/>
      </c>
      <c r="U1666" s="62" t="str">
        <f>IFERROR((VLOOKUP(T1666,[1]IPC!$C$12:$I$834,4,FALSE)/10000),"")</f>
        <v/>
      </c>
      <c r="V1666" s="62" t="str">
        <f>IF(E1666&lt;&gt;"",VLOOKUP($U$7,[1]IPC!$C$12:$I$834,4,FALSE)/10000,"")</f>
        <v/>
      </c>
      <c r="W1666" s="62" t="str">
        <f>IFERROR((O1666*V1666/U1666),"")</f>
        <v/>
      </c>
      <c r="X1666" s="62" t="str">
        <f>IFERROR((W1666*#REF!),"")</f>
        <v/>
      </c>
      <c r="Y1666" s="62" t="str">
        <f>IF(E1666&lt;&gt;"",IF(Q1666&lt;&gt;"",IFERROR((((X1666*(1+(Inflacion))^((DAYS360($D$4,Q1666))/360)))/((1+VLOOKUP($D$4,[1]TES!$B$8:$D$3002,3,TRUE))^((DAYS360($D$4,Q1666))/360))),""),"Fecha probable de Fallo"),"")</f>
        <v/>
      </c>
    </row>
    <row r="1667" spans="4:25" x14ac:dyDescent="0.2">
      <c r="D1667" s="62"/>
      <c r="O1667" s="62"/>
      <c r="T1667" s="62" t="str">
        <f>IF(G1667&lt;&gt;"",PROPER(TEXT(G1667,"YYYY")&amp;TEXT(G1667,"MMMM")),"")</f>
        <v/>
      </c>
      <c r="U1667" s="62" t="str">
        <f>IFERROR((VLOOKUP(T1667,[1]IPC!$C$12:$I$834,4,FALSE)/10000),"")</f>
        <v/>
      </c>
      <c r="V1667" s="62" t="str">
        <f>IF(E1667&lt;&gt;"",VLOOKUP($U$7,[1]IPC!$C$12:$I$834,4,FALSE)/10000,"")</f>
        <v/>
      </c>
      <c r="W1667" s="62" t="str">
        <f>IFERROR((O1667*V1667/U1667),"")</f>
        <v/>
      </c>
      <c r="X1667" s="62" t="str">
        <f>IFERROR((W1667*#REF!),"")</f>
        <v/>
      </c>
      <c r="Y1667" s="62" t="str">
        <f>IF(E1667&lt;&gt;"",IF(Q1667&lt;&gt;"",IFERROR((((X1667*(1+(Inflacion))^((DAYS360($D$4,Q1667))/360)))/((1+VLOOKUP($D$4,[1]TES!$B$8:$D$3002,3,TRUE))^((DAYS360($D$4,Q1667))/360))),""),"Fecha probable de Fallo"),"")</f>
        <v/>
      </c>
    </row>
    <row r="1668" spans="4:25" x14ac:dyDescent="0.2">
      <c r="D1668" s="62"/>
      <c r="O1668" s="62"/>
      <c r="T1668" s="62" t="str">
        <f>IF(G1668&lt;&gt;"",PROPER(TEXT(G1668,"YYYY")&amp;TEXT(G1668,"MMMM")),"")</f>
        <v/>
      </c>
      <c r="U1668" s="62" t="str">
        <f>IFERROR((VLOOKUP(T1668,[1]IPC!$C$12:$I$834,4,FALSE)/10000),"")</f>
        <v/>
      </c>
      <c r="V1668" s="62" t="str">
        <f>IF(E1668&lt;&gt;"",VLOOKUP($U$7,[1]IPC!$C$12:$I$834,4,FALSE)/10000,"")</f>
        <v/>
      </c>
      <c r="W1668" s="62" t="str">
        <f>IFERROR((O1668*V1668/U1668),"")</f>
        <v/>
      </c>
      <c r="X1668" s="62" t="str">
        <f>IFERROR((W1668*#REF!),"")</f>
        <v/>
      </c>
      <c r="Y1668" s="62" t="str">
        <f>IF(E1668&lt;&gt;"",IF(Q1668&lt;&gt;"",IFERROR((((X1668*(1+(Inflacion))^((DAYS360($D$4,Q1668))/360)))/((1+VLOOKUP($D$4,[1]TES!$B$8:$D$3002,3,TRUE))^((DAYS360($D$4,Q1668))/360))),""),"Fecha probable de Fallo"),"")</f>
        <v/>
      </c>
    </row>
    <row r="1669" spans="4:25" x14ac:dyDescent="0.2">
      <c r="D1669" s="62"/>
      <c r="O1669" s="62"/>
      <c r="T1669" s="62" t="str">
        <f>IF(G1669&lt;&gt;"",PROPER(TEXT(G1669,"YYYY")&amp;TEXT(G1669,"MMMM")),"")</f>
        <v/>
      </c>
      <c r="U1669" s="62" t="str">
        <f>IFERROR((VLOOKUP(T1669,[1]IPC!$C$12:$I$834,4,FALSE)/10000),"")</f>
        <v/>
      </c>
      <c r="V1669" s="62" t="str">
        <f>IF(E1669&lt;&gt;"",VLOOKUP($U$7,[1]IPC!$C$12:$I$834,4,FALSE)/10000,"")</f>
        <v/>
      </c>
      <c r="W1669" s="62" t="str">
        <f>IFERROR((O1669*V1669/U1669),"")</f>
        <v/>
      </c>
      <c r="X1669" s="62" t="str">
        <f>IFERROR((W1669*#REF!),"")</f>
        <v/>
      </c>
      <c r="Y1669" s="62" t="str">
        <f>IF(E1669&lt;&gt;"",IF(Q1669&lt;&gt;"",IFERROR((((X1669*(1+(Inflacion))^((DAYS360($D$4,Q1669))/360)))/((1+VLOOKUP($D$4,[1]TES!$B$8:$D$3002,3,TRUE))^((DAYS360($D$4,Q1669))/360))),""),"Fecha probable de Fallo"),"")</f>
        <v/>
      </c>
    </row>
    <row r="1670" spans="4:25" x14ac:dyDescent="0.2">
      <c r="D1670" s="62"/>
      <c r="O1670" s="62"/>
      <c r="T1670" s="62" t="str">
        <f>IF(G1670&lt;&gt;"",PROPER(TEXT(G1670,"YYYY")&amp;TEXT(G1670,"MMMM")),"")</f>
        <v/>
      </c>
      <c r="U1670" s="62" t="str">
        <f>IFERROR((VLOOKUP(T1670,[1]IPC!$C$12:$I$834,4,FALSE)/10000),"")</f>
        <v/>
      </c>
      <c r="V1670" s="62" t="str">
        <f>IF(E1670&lt;&gt;"",VLOOKUP($U$7,[1]IPC!$C$12:$I$834,4,FALSE)/10000,"")</f>
        <v/>
      </c>
      <c r="W1670" s="62" t="str">
        <f>IFERROR((O1670*V1670/U1670),"")</f>
        <v/>
      </c>
      <c r="X1670" s="62" t="str">
        <f>IFERROR((W1670*#REF!),"")</f>
        <v/>
      </c>
      <c r="Y1670" s="62" t="str">
        <f>IF(E1670&lt;&gt;"",IF(Q1670&lt;&gt;"",IFERROR((((X1670*(1+(Inflacion))^((DAYS360($D$4,Q1670))/360)))/((1+VLOOKUP($D$4,[1]TES!$B$8:$D$3002,3,TRUE))^((DAYS360($D$4,Q1670))/360))),""),"Fecha probable de Fallo"),"")</f>
        <v/>
      </c>
    </row>
    <row r="1671" spans="4:25" x14ac:dyDescent="0.2">
      <c r="D1671" s="62"/>
      <c r="O1671" s="62"/>
      <c r="T1671" s="62" t="str">
        <f>IF(G1671&lt;&gt;"",PROPER(TEXT(G1671,"YYYY")&amp;TEXT(G1671,"MMMM")),"")</f>
        <v/>
      </c>
      <c r="U1671" s="62" t="str">
        <f>IFERROR((VLOOKUP(T1671,[1]IPC!$C$12:$I$834,4,FALSE)/10000),"")</f>
        <v/>
      </c>
      <c r="V1671" s="62" t="str">
        <f>IF(E1671&lt;&gt;"",VLOOKUP($U$7,[1]IPC!$C$12:$I$834,4,FALSE)/10000,"")</f>
        <v/>
      </c>
      <c r="W1671" s="62" t="str">
        <f>IFERROR((O1671*V1671/U1671),"")</f>
        <v/>
      </c>
      <c r="X1671" s="62" t="str">
        <f>IFERROR((W1671*#REF!),"")</f>
        <v/>
      </c>
      <c r="Y1671" s="62" t="str">
        <f>IF(E1671&lt;&gt;"",IF(Q1671&lt;&gt;"",IFERROR((((X1671*(1+(Inflacion))^((DAYS360($D$4,Q1671))/360)))/((1+VLOOKUP($D$4,[1]TES!$B$8:$D$3002,3,TRUE))^((DAYS360($D$4,Q1671))/360))),""),"Fecha probable de Fallo"),"")</f>
        <v/>
      </c>
    </row>
    <row r="1672" spans="4:25" x14ac:dyDescent="0.2">
      <c r="D1672" s="62"/>
      <c r="O1672" s="62"/>
      <c r="T1672" s="62" t="str">
        <f>IF(G1672&lt;&gt;"",PROPER(TEXT(G1672,"YYYY")&amp;TEXT(G1672,"MMMM")),"")</f>
        <v/>
      </c>
      <c r="U1672" s="62" t="str">
        <f>IFERROR((VLOOKUP(T1672,[1]IPC!$C$12:$I$834,4,FALSE)/10000),"")</f>
        <v/>
      </c>
      <c r="V1672" s="62" t="str">
        <f>IF(E1672&lt;&gt;"",VLOOKUP($U$7,[1]IPC!$C$12:$I$834,4,FALSE)/10000,"")</f>
        <v/>
      </c>
      <c r="W1672" s="62" t="str">
        <f>IFERROR((O1672*V1672/U1672),"")</f>
        <v/>
      </c>
      <c r="X1672" s="62" t="str">
        <f>IFERROR((W1672*#REF!),"")</f>
        <v/>
      </c>
      <c r="Y1672" s="62" t="str">
        <f>IF(E1672&lt;&gt;"",IF(Q1672&lt;&gt;"",IFERROR((((X1672*(1+(Inflacion))^((DAYS360($D$4,Q1672))/360)))/((1+VLOOKUP($D$4,[1]TES!$B$8:$D$3002,3,TRUE))^((DAYS360($D$4,Q1672))/360))),""),"Fecha probable de Fallo"),"")</f>
        <v/>
      </c>
    </row>
    <row r="1673" spans="4:25" x14ac:dyDescent="0.2">
      <c r="D1673" s="62"/>
      <c r="O1673" s="62"/>
      <c r="T1673" s="62" t="str">
        <f>IF(G1673&lt;&gt;"",PROPER(TEXT(G1673,"YYYY")&amp;TEXT(G1673,"MMMM")),"")</f>
        <v/>
      </c>
      <c r="U1673" s="62" t="str">
        <f>IFERROR((VLOOKUP(T1673,[1]IPC!$C$12:$I$834,4,FALSE)/10000),"")</f>
        <v/>
      </c>
      <c r="V1673" s="62" t="str">
        <f>IF(E1673&lt;&gt;"",VLOOKUP($U$7,[1]IPC!$C$12:$I$834,4,FALSE)/10000,"")</f>
        <v/>
      </c>
      <c r="W1673" s="62" t="str">
        <f>IFERROR((O1673*V1673/U1673),"")</f>
        <v/>
      </c>
      <c r="X1673" s="62" t="str">
        <f>IFERROR((W1673*#REF!),"")</f>
        <v/>
      </c>
      <c r="Y1673" s="62" t="str">
        <f>IF(E1673&lt;&gt;"",IF(Q1673&lt;&gt;"",IFERROR((((X1673*(1+(Inflacion))^((DAYS360($D$4,Q1673))/360)))/((1+VLOOKUP($D$4,[1]TES!$B$8:$D$3002,3,TRUE))^((DAYS360($D$4,Q1673))/360))),""),"Fecha probable de Fallo"),"")</f>
        <v/>
      </c>
    </row>
    <row r="1674" spans="4:25" x14ac:dyDescent="0.2">
      <c r="D1674" s="62"/>
      <c r="O1674" s="62"/>
      <c r="T1674" s="62" t="str">
        <f>IF(G1674&lt;&gt;"",PROPER(TEXT(G1674,"YYYY")&amp;TEXT(G1674,"MMMM")),"")</f>
        <v/>
      </c>
      <c r="U1674" s="62" t="str">
        <f>IFERROR((VLOOKUP(T1674,[1]IPC!$C$12:$I$834,4,FALSE)/10000),"")</f>
        <v/>
      </c>
      <c r="V1674" s="62" t="str">
        <f>IF(E1674&lt;&gt;"",VLOOKUP($U$7,[1]IPC!$C$12:$I$834,4,FALSE)/10000,"")</f>
        <v/>
      </c>
      <c r="W1674" s="62" t="str">
        <f>IFERROR((O1674*V1674/U1674),"")</f>
        <v/>
      </c>
      <c r="X1674" s="62" t="str">
        <f>IFERROR((W1674*#REF!),"")</f>
        <v/>
      </c>
      <c r="Y1674" s="62" t="str">
        <f>IF(E1674&lt;&gt;"",IF(Q1674&lt;&gt;"",IFERROR((((X1674*(1+(Inflacion))^((DAYS360($D$4,Q1674))/360)))/((1+VLOOKUP($D$4,[1]TES!$B$8:$D$3002,3,TRUE))^((DAYS360($D$4,Q1674))/360))),""),"Fecha probable de Fallo"),"")</f>
        <v/>
      </c>
    </row>
    <row r="1675" spans="4:25" x14ac:dyDescent="0.2">
      <c r="D1675" s="62"/>
      <c r="O1675" s="62"/>
      <c r="T1675" s="62" t="str">
        <f>IF(G1675&lt;&gt;"",PROPER(TEXT(G1675,"YYYY")&amp;TEXT(G1675,"MMMM")),"")</f>
        <v/>
      </c>
      <c r="U1675" s="62" t="str">
        <f>IFERROR((VLOOKUP(T1675,[1]IPC!$C$12:$I$834,4,FALSE)/10000),"")</f>
        <v/>
      </c>
      <c r="V1675" s="62" t="str">
        <f>IF(E1675&lt;&gt;"",VLOOKUP($U$7,[1]IPC!$C$12:$I$834,4,FALSE)/10000,"")</f>
        <v/>
      </c>
      <c r="W1675" s="62" t="str">
        <f>IFERROR((O1675*V1675/U1675),"")</f>
        <v/>
      </c>
      <c r="X1675" s="62" t="str">
        <f>IFERROR((W1675*#REF!),"")</f>
        <v/>
      </c>
      <c r="Y1675" s="62" t="str">
        <f>IF(E1675&lt;&gt;"",IF(Q1675&lt;&gt;"",IFERROR((((X1675*(1+(Inflacion))^((DAYS360($D$4,Q1675))/360)))/((1+VLOOKUP($D$4,[1]TES!$B$8:$D$3002,3,TRUE))^((DAYS360($D$4,Q1675))/360))),""),"Fecha probable de Fallo"),"")</f>
        <v/>
      </c>
    </row>
    <row r="1676" spans="4:25" x14ac:dyDescent="0.2">
      <c r="D1676" s="62"/>
      <c r="O1676" s="62"/>
      <c r="T1676" s="62" t="str">
        <f>IF(G1676&lt;&gt;"",PROPER(TEXT(G1676,"YYYY")&amp;TEXT(G1676,"MMMM")),"")</f>
        <v/>
      </c>
      <c r="U1676" s="62" t="str">
        <f>IFERROR((VLOOKUP(T1676,[1]IPC!$C$12:$I$834,4,FALSE)/10000),"")</f>
        <v/>
      </c>
      <c r="V1676" s="62" t="str">
        <f>IF(E1676&lt;&gt;"",VLOOKUP($U$7,[1]IPC!$C$12:$I$834,4,FALSE)/10000,"")</f>
        <v/>
      </c>
      <c r="W1676" s="62" t="str">
        <f>IFERROR((O1676*V1676/U1676),"")</f>
        <v/>
      </c>
      <c r="X1676" s="62" t="str">
        <f>IFERROR((W1676*#REF!),"")</f>
        <v/>
      </c>
      <c r="Y1676" s="62" t="str">
        <f>IF(E1676&lt;&gt;"",IF(Q1676&lt;&gt;"",IFERROR((((X1676*(1+(Inflacion))^((DAYS360($D$4,Q1676))/360)))/((1+VLOOKUP($D$4,[1]TES!$B$8:$D$3002,3,TRUE))^((DAYS360($D$4,Q1676))/360))),""),"Fecha probable de Fallo"),"")</f>
        <v/>
      </c>
    </row>
    <row r="1677" spans="4:25" x14ac:dyDescent="0.2">
      <c r="D1677" s="62"/>
      <c r="O1677" s="62"/>
      <c r="T1677" s="62" t="str">
        <f>IF(G1677&lt;&gt;"",PROPER(TEXT(G1677,"YYYY")&amp;TEXT(G1677,"MMMM")),"")</f>
        <v/>
      </c>
      <c r="U1677" s="62" t="str">
        <f>IFERROR((VLOOKUP(T1677,[1]IPC!$C$12:$I$834,4,FALSE)/10000),"")</f>
        <v/>
      </c>
      <c r="V1677" s="62" t="str">
        <f>IF(E1677&lt;&gt;"",VLOOKUP($U$7,[1]IPC!$C$12:$I$834,4,FALSE)/10000,"")</f>
        <v/>
      </c>
      <c r="W1677" s="62" t="str">
        <f>IFERROR((O1677*V1677/U1677),"")</f>
        <v/>
      </c>
      <c r="X1677" s="62" t="str">
        <f>IFERROR((W1677*#REF!),"")</f>
        <v/>
      </c>
      <c r="Y1677" s="62" t="str">
        <f>IF(E1677&lt;&gt;"",IF(Q1677&lt;&gt;"",IFERROR((((X1677*(1+(Inflacion))^((DAYS360($D$4,Q1677))/360)))/((1+VLOOKUP($D$4,[1]TES!$B$8:$D$3002,3,TRUE))^((DAYS360($D$4,Q1677))/360))),""),"Fecha probable de Fallo"),"")</f>
        <v/>
      </c>
    </row>
    <row r="1678" spans="4:25" x14ac:dyDescent="0.2">
      <c r="D1678" s="62"/>
      <c r="O1678" s="62"/>
      <c r="T1678" s="62" t="str">
        <f>IF(G1678&lt;&gt;"",PROPER(TEXT(G1678,"YYYY")&amp;TEXT(G1678,"MMMM")),"")</f>
        <v/>
      </c>
      <c r="U1678" s="62" t="str">
        <f>IFERROR((VLOOKUP(T1678,[1]IPC!$C$12:$I$834,4,FALSE)/10000),"")</f>
        <v/>
      </c>
      <c r="V1678" s="62" t="str">
        <f>IF(E1678&lt;&gt;"",VLOOKUP($U$7,[1]IPC!$C$12:$I$834,4,FALSE)/10000,"")</f>
        <v/>
      </c>
      <c r="W1678" s="62" t="str">
        <f>IFERROR((O1678*V1678/U1678),"")</f>
        <v/>
      </c>
      <c r="X1678" s="62" t="str">
        <f>IFERROR((W1678*#REF!),"")</f>
        <v/>
      </c>
      <c r="Y1678" s="62" t="str">
        <f>IF(E1678&lt;&gt;"",IF(Q1678&lt;&gt;"",IFERROR((((X1678*(1+(Inflacion))^((DAYS360($D$4,Q1678))/360)))/((1+VLOOKUP($D$4,[1]TES!$B$8:$D$3002,3,TRUE))^((DAYS360($D$4,Q1678))/360))),""),"Fecha probable de Fallo"),"")</f>
        <v/>
      </c>
    </row>
    <row r="1679" spans="4:25" x14ac:dyDescent="0.2">
      <c r="D1679" s="62"/>
      <c r="O1679" s="62"/>
      <c r="T1679" s="62" t="str">
        <f>IF(G1679&lt;&gt;"",PROPER(TEXT(G1679,"YYYY")&amp;TEXT(G1679,"MMMM")),"")</f>
        <v/>
      </c>
      <c r="U1679" s="62" t="str">
        <f>IFERROR((VLOOKUP(T1679,[1]IPC!$C$12:$I$834,4,FALSE)/10000),"")</f>
        <v/>
      </c>
      <c r="V1679" s="62" t="str">
        <f>IF(E1679&lt;&gt;"",VLOOKUP($U$7,[1]IPC!$C$12:$I$834,4,FALSE)/10000,"")</f>
        <v/>
      </c>
      <c r="W1679" s="62" t="str">
        <f>IFERROR((O1679*V1679/U1679),"")</f>
        <v/>
      </c>
      <c r="X1679" s="62" t="str">
        <f>IFERROR((W1679*#REF!),"")</f>
        <v/>
      </c>
      <c r="Y1679" s="62" t="str">
        <f>IF(E1679&lt;&gt;"",IF(Q1679&lt;&gt;"",IFERROR((((X1679*(1+(Inflacion))^((DAYS360($D$4,Q1679))/360)))/((1+VLOOKUP($D$4,[1]TES!$B$8:$D$3002,3,TRUE))^((DAYS360($D$4,Q1679))/360))),""),"Fecha probable de Fallo"),"")</f>
        <v/>
      </c>
    </row>
    <row r="1680" spans="4:25" x14ac:dyDescent="0.2">
      <c r="D1680" s="62"/>
      <c r="O1680" s="62"/>
      <c r="T1680" s="62" t="str">
        <f>IF(G1680&lt;&gt;"",PROPER(TEXT(G1680,"YYYY")&amp;TEXT(G1680,"MMMM")),"")</f>
        <v/>
      </c>
      <c r="U1680" s="62" t="str">
        <f>IFERROR((VLOOKUP(T1680,[1]IPC!$C$12:$I$834,4,FALSE)/10000),"")</f>
        <v/>
      </c>
      <c r="V1680" s="62" t="str">
        <f>IF(E1680&lt;&gt;"",VLOOKUP($U$7,[1]IPC!$C$12:$I$834,4,FALSE)/10000,"")</f>
        <v/>
      </c>
      <c r="W1680" s="62" t="str">
        <f>IFERROR((O1680*V1680/U1680),"")</f>
        <v/>
      </c>
      <c r="X1680" s="62" t="str">
        <f>IFERROR((W1680*#REF!),"")</f>
        <v/>
      </c>
      <c r="Y1680" s="62" t="str">
        <f>IF(E1680&lt;&gt;"",IF(Q1680&lt;&gt;"",IFERROR((((X1680*(1+(Inflacion))^((DAYS360($D$4,Q1680))/360)))/((1+VLOOKUP($D$4,[1]TES!$B$8:$D$3002,3,TRUE))^((DAYS360($D$4,Q1680))/360))),""),"Fecha probable de Fallo"),"")</f>
        <v/>
      </c>
    </row>
    <row r="1681" spans="4:25" x14ac:dyDescent="0.2">
      <c r="D1681" s="62"/>
      <c r="O1681" s="62"/>
      <c r="T1681" s="62" t="str">
        <f>IF(G1681&lt;&gt;"",PROPER(TEXT(G1681,"YYYY")&amp;TEXT(G1681,"MMMM")),"")</f>
        <v/>
      </c>
      <c r="U1681" s="62" t="str">
        <f>IFERROR((VLOOKUP(T1681,[1]IPC!$C$12:$I$834,4,FALSE)/10000),"")</f>
        <v/>
      </c>
      <c r="V1681" s="62" t="str">
        <f>IF(E1681&lt;&gt;"",VLOOKUP($U$7,[1]IPC!$C$12:$I$834,4,FALSE)/10000,"")</f>
        <v/>
      </c>
      <c r="W1681" s="62" t="str">
        <f>IFERROR((O1681*V1681/U1681),"")</f>
        <v/>
      </c>
      <c r="X1681" s="62" t="str">
        <f>IFERROR((W1681*#REF!),"")</f>
        <v/>
      </c>
      <c r="Y1681" s="62" t="str">
        <f>IF(E1681&lt;&gt;"",IF(Q1681&lt;&gt;"",IFERROR((((X1681*(1+(Inflacion))^((DAYS360($D$4,Q1681))/360)))/((1+VLOOKUP($D$4,[1]TES!$B$8:$D$3002,3,TRUE))^((DAYS360($D$4,Q1681))/360))),""),"Fecha probable de Fallo"),"")</f>
        <v/>
      </c>
    </row>
    <row r="1682" spans="4:25" x14ac:dyDescent="0.2">
      <c r="D1682" s="62"/>
      <c r="O1682" s="62"/>
      <c r="T1682" s="62" t="str">
        <f>IF(G1682&lt;&gt;"",PROPER(TEXT(G1682,"YYYY")&amp;TEXT(G1682,"MMMM")),"")</f>
        <v/>
      </c>
      <c r="U1682" s="62" t="str">
        <f>IFERROR((VLOOKUP(T1682,[1]IPC!$C$12:$I$834,4,FALSE)/10000),"")</f>
        <v/>
      </c>
      <c r="V1682" s="62" t="str">
        <f>IF(E1682&lt;&gt;"",VLOOKUP($U$7,[1]IPC!$C$12:$I$834,4,FALSE)/10000,"")</f>
        <v/>
      </c>
      <c r="W1682" s="62" t="str">
        <f>IFERROR((O1682*V1682/U1682),"")</f>
        <v/>
      </c>
      <c r="X1682" s="62" t="str">
        <f>IFERROR((W1682*#REF!),"")</f>
        <v/>
      </c>
      <c r="Y1682" s="62" t="str">
        <f>IF(E1682&lt;&gt;"",IF(Q1682&lt;&gt;"",IFERROR((((X1682*(1+(Inflacion))^((DAYS360($D$4,Q1682))/360)))/((1+VLOOKUP($D$4,[1]TES!$B$8:$D$3002,3,TRUE))^((DAYS360($D$4,Q1682))/360))),""),"Fecha probable de Fallo"),"")</f>
        <v/>
      </c>
    </row>
    <row r="1683" spans="4:25" x14ac:dyDescent="0.2">
      <c r="D1683" s="62"/>
      <c r="O1683" s="62"/>
      <c r="T1683" s="62" t="str">
        <f>IF(G1683&lt;&gt;"",PROPER(TEXT(G1683,"YYYY")&amp;TEXT(G1683,"MMMM")),"")</f>
        <v/>
      </c>
      <c r="U1683" s="62" t="str">
        <f>IFERROR((VLOOKUP(T1683,[1]IPC!$C$12:$I$834,4,FALSE)/10000),"")</f>
        <v/>
      </c>
      <c r="V1683" s="62" t="str">
        <f>IF(E1683&lt;&gt;"",VLOOKUP($U$7,[1]IPC!$C$12:$I$834,4,FALSE)/10000,"")</f>
        <v/>
      </c>
      <c r="W1683" s="62" t="str">
        <f>IFERROR((O1683*V1683/U1683),"")</f>
        <v/>
      </c>
      <c r="X1683" s="62" t="str">
        <f>IFERROR((W1683*#REF!),"")</f>
        <v/>
      </c>
      <c r="Y1683" s="62" t="str">
        <f>IF(E1683&lt;&gt;"",IF(Q1683&lt;&gt;"",IFERROR((((X1683*(1+(Inflacion))^((DAYS360($D$4,Q1683))/360)))/((1+VLOOKUP($D$4,[1]TES!$B$8:$D$3002,3,TRUE))^((DAYS360($D$4,Q1683))/360))),""),"Fecha probable de Fallo"),"")</f>
        <v/>
      </c>
    </row>
    <row r="1684" spans="4:25" x14ac:dyDescent="0.2">
      <c r="D1684" s="62"/>
      <c r="O1684" s="62"/>
      <c r="T1684" s="62" t="str">
        <f>IF(G1684&lt;&gt;"",PROPER(TEXT(G1684,"YYYY")&amp;TEXT(G1684,"MMMM")),"")</f>
        <v/>
      </c>
      <c r="U1684" s="62" t="str">
        <f>IFERROR((VLOOKUP(T1684,[1]IPC!$C$12:$I$834,4,FALSE)/10000),"")</f>
        <v/>
      </c>
      <c r="V1684" s="62" t="str">
        <f>IF(E1684&lt;&gt;"",VLOOKUP($U$7,[1]IPC!$C$12:$I$834,4,FALSE)/10000,"")</f>
        <v/>
      </c>
      <c r="W1684" s="62" t="str">
        <f>IFERROR((O1684*V1684/U1684),"")</f>
        <v/>
      </c>
      <c r="X1684" s="62" t="str">
        <f>IFERROR((W1684*#REF!),"")</f>
        <v/>
      </c>
      <c r="Y1684" s="62" t="str">
        <f>IF(E1684&lt;&gt;"",IF(Q1684&lt;&gt;"",IFERROR((((X1684*(1+(Inflacion))^((DAYS360($D$4,Q1684))/360)))/((1+VLOOKUP($D$4,[1]TES!$B$8:$D$3002,3,TRUE))^((DAYS360($D$4,Q1684))/360))),""),"Fecha probable de Fallo"),"")</f>
        <v/>
      </c>
    </row>
    <row r="1685" spans="4:25" x14ac:dyDescent="0.2">
      <c r="D1685" s="62"/>
      <c r="O1685" s="62"/>
      <c r="T1685" s="62" t="str">
        <f>IF(G1685&lt;&gt;"",PROPER(TEXT(G1685,"YYYY")&amp;TEXT(G1685,"MMMM")),"")</f>
        <v/>
      </c>
      <c r="U1685" s="62" t="str">
        <f>IFERROR((VLOOKUP(T1685,[1]IPC!$C$12:$I$834,4,FALSE)/10000),"")</f>
        <v/>
      </c>
      <c r="V1685" s="62" t="str">
        <f>IF(E1685&lt;&gt;"",VLOOKUP($U$7,[1]IPC!$C$12:$I$834,4,FALSE)/10000,"")</f>
        <v/>
      </c>
      <c r="W1685" s="62" t="str">
        <f>IFERROR((O1685*V1685/U1685),"")</f>
        <v/>
      </c>
      <c r="X1685" s="62" t="str">
        <f>IFERROR((W1685*#REF!),"")</f>
        <v/>
      </c>
      <c r="Y1685" s="62" t="str">
        <f>IF(E1685&lt;&gt;"",IF(Q1685&lt;&gt;"",IFERROR((((X1685*(1+(Inflacion))^((DAYS360($D$4,Q1685))/360)))/((1+VLOOKUP($D$4,[1]TES!$B$8:$D$3002,3,TRUE))^((DAYS360($D$4,Q1685))/360))),""),"Fecha probable de Fallo"),"")</f>
        <v/>
      </c>
    </row>
    <row r="1686" spans="4:25" x14ac:dyDescent="0.2">
      <c r="D1686" s="62"/>
      <c r="O1686" s="62"/>
      <c r="T1686" s="62" t="str">
        <f>IF(G1686&lt;&gt;"",PROPER(TEXT(G1686,"YYYY")&amp;TEXT(G1686,"MMMM")),"")</f>
        <v/>
      </c>
      <c r="U1686" s="62" t="str">
        <f>IFERROR((VLOOKUP(T1686,[1]IPC!$C$12:$I$834,4,FALSE)/10000),"")</f>
        <v/>
      </c>
      <c r="V1686" s="62" t="str">
        <f>IF(E1686&lt;&gt;"",VLOOKUP($U$7,[1]IPC!$C$12:$I$834,4,FALSE)/10000,"")</f>
        <v/>
      </c>
      <c r="W1686" s="62" t="str">
        <f>IFERROR((O1686*V1686/U1686),"")</f>
        <v/>
      </c>
      <c r="X1686" s="62" t="str">
        <f>IFERROR((W1686*#REF!),"")</f>
        <v/>
      </c>
      <c r="Y1686" s="62" t="str">
        <f>IF(E1686&lt;&gt;"",IF(Q1686&lt;&gt;"",IFERROR((((X1686*(1+(Inflacion))^((DAYS360($D$4,Q1686))/360)))/((1+VLOOKUP($D$4,[1]TES!$B$8:$D$3002,3,TRUE))^((DAYS360($D$4,Q1686))/360))),""),"Fecha probable de Fallo"),"")</f>
        <v/>
      </c>
    </row>
    <row r="1687" spans="4:25" x14ac:dyDescent="0.2">
      <c r="D1687" s="62"/>
      <c r="O1687" s="62"/>
      <c r="T1687" s="62" t="str">
        <f>IF(G1687&lt;&gt;"",PROPER(TEXT(G1687,"YYYY")&amp;TEXT(G1687,"MMMM")),"")</f>
        <v/>
      </c>
      <c r="U1687" s="62" t="str">
        <f>IFERROR((VLOOKUP(T1687,[1]IPC!$C$12:$I$834,4,FALSE)/10000),"")</f>
        <v/>
      </c>
      <c r="V1687" s="62" t="str">
        <f>IF(E1687&lt;&gt;"",VLOOKUP($U$7,[1]IPC!$C$12:$I$834,4,FALSE)/10000,"")</f>
        <v/>
      </c>
      <c r="W1687" s="62" t="str">
        <f>IFERROR((O1687*V1687/U1687),"")</f>
        <v/>
      </c>
      <c r="X1687" s="62" t="str">
        <f>IFERROR((W1687*#REF!),"")</f>
        <v/>
      </c>
      <c r="Y1687" s="62" t="str">
        <f>IF(E1687&lt;&gt;"",IF(Q1687&lt;&gt;"",IFERROR((((X1687*(1+(Inflacion))^((DAYS360($D$4,Q1687))/360)))/((1+VLOOKUP($D$4,[1]TES!$B$8:$D$3002,3,TRUE))^((DAYS360($D$4,Q1687))/360))),""),"Fecha probable de Fallo"),"")</f>
        <v/>
      </c>
    </row>
    <row r="1688" spans="4:25" x14ac:dyDescent="0.2">
      <c r="D1688" s="62"/>
      <c r="O1688" s="62"/>
      <c r="T1688" s="62" t="str">
        <f>IF(G1688&lt;&gt;"",PROPER(TEXT(G1688,"YYYY")&amp;TEXT(G1688,"MMMM")),"")</f>
        <v/>
      </c>
      <c r="U1688" s="62" t="str">
        <f>IFERROR((VLOOKUP(T1688,[1]IPC!$C$12:$I$834,4,FALSE)/10000),"")</f>
        <v/>
      </c>
      <c r="V1688" s="62" t="str">
        <f>IF(E1688&lt;&gt;"",VLOOKUP($U$7,[1]IPC!$C$12:$I$834,4,FALSE)/10000,"")</f>
        <v/>
      </c>
      <c r="W1688" s="62" t="str">
        <f>IFERROR((O1688*V1688/U1688),"")</f>
        <v/>
      </c>
      <c r="X1688" s="62" t="str">
        <f>IFERROR((W1688*#REF!),"")</f>
        <v/>
      </c>
      <c r="Y1688" s="62" t="str">
        <f>IF(E1688&lt;&gt;"",IF(Q1688&lt;&gt;"",IFERROR((((X1688*(1+(Inflacion))^((DAYS360($D$4,Q1688))/360)))/((1+VLOOKUP($D$4,[1]TES!$B$8:$D$3002,3,TRUE))^((DAYS360($D$4,Q1688))/360))),""),"Fecha probable de Fallo"),"")</f>
        <v/>
      </c>
    </row>
    <row r="1689" spans="4:25" x14ac:dyDescent="0.2">
      <c r="D1689" s="62"/>
      <c r="O1689" s="62"/>
      <c r="T1689" s="62" t="str">
        <f>IF(G1689&lt;&gt;"",PROPER(TEXT(G1689,"YYYY")&amp;TEXT(G1689,"MMMM")),"")</f>
        <v/>
      </c>
      <c r="U1689" s="62" t="str">
        <f>IFERROR((VLOOKUP(T1689,[1]IPC!$C$12:$I$834,4,FALSE)/10000),"")</f>
        <v/>
      </c>
      <c r="V1689" s="62" t="str">
        <f>IF(E1689&lt;&gt;"",VLOOKUP($U$7,[1]IPC!$C$12:$I$834,4,FALSE)/10000,"")</f>
        <v/>
      </c>
      <c r="W1689" s="62" t="str">
        <f>IFERROR((O1689*V1689/U1689),"")</f>
        <v/>
      </c>
      <c r="X1689" s="62" t="str">
        <f>IFERROR((W1689*#REF!),"")</f>
        <v/>
      </c>
      <c r="Y1689" s="62" t="str">
        <f>IF(E1689&lt;&gt;"",IF(Q1689&lt;&gt;"",IFERROR((((X1689*(1+(Inflacion))^((DAYS360($D$4,Q1689))/360)))/((1+VLOOKUP($D$4,[1]TES!$B$8:$D$3002,3,TRUE))^((DAYS360($D$4,Q1689))/360))),""),"Fecha probable de Fallo"),"")</f>
        <v/>
      </c>
    </row>
    <row r="1690" spans="4:25" x14ac:dyDescent="0.2">
      <c r="D1690" s="62"/>
      <c r="O1690" s="62"/>
      <c r="T1690" s="62" t="str">
        <f>IF(G1690&lt;&gt;"",PROPER(TEXT(G1690,"YYYY")&amp;TEXT(G1690,"MMMM")),"")</f>
        <v/>
      </c>
      <c r="U1690" s="62" t="str">
        <f>IFERROR((VLOOKUP(T1690,[1]IPC!$C$12:$I$834,4,FALSE)/10000),"")</f>
        <v/>
      </c>
      <c r="V1690" s="62" t="str">
        <f>IF(E1690&lt;&gt;"",VLOOKUP($U$7,[1]IPC!$C$12:$I$834,4,FALSE)/10000,"")</f>
        <v/>
      </c>
      <c r="W1690" s="62" t="str">
        <f>IFERROR((O1690*V1690/U1690),"")</f>
        <v/>
      </c>
      <c r="X1690" s="62" t="str">
        <f>IFERROR((W1690*#REF!),"")</f>
        <v/>
      </c>
      <c r="Y1690" s="62" t="str">
        <f>IF(E1690&lt;&gt;"",IF(Q1690&lt;&gt;"",IFERROR((((X1690*(1+(Inflacion))^((DAYS360($D$4,Q1690))/360)))/((1+VLOOKUP($D$4,[1]TES!$B$8:$D$3002,3,TRUE))^((DAYS360($D$4,Q1690))/360))),""),"Fecha probable de Fallo"),"")</f>
        <v/>
      </c>
    </row>
    <row r="1691" spans="4:25" x14ac:dyDescent="0.2">
      <c r="D1691" s="62"/>
      <c r="O1691" s="62"/>
      <c r="T1691" s="62" t="str">
        <f>IF(G1691&lt;&gt;"",PROPER(TEXT(G1691,"YYYY")&amp;TEXT(G1691,"MMMM")),"")</f>
        <v/>
      </c>
      <c r="U1691" s="62" t="str">
        <f>IFERROR((VLOOKUP(T1691,[1]IPC!$C$12:$I$834,4,FALSE)/10000),"")</f>
        <v/>
      </c>
      <c r="V1691" s="62" t="str">
        <f>IF(E1691&lt;&gt;"",VLOOKUP($U$7,[1]IPC!$C$12:$I$834,4,FALSE)/10000,"")</f>
        <v/>
      </c>
      <c r="W1691" s="62" t="str">
        <f>IFERROR((O1691*V1691/U1691),"")</f>
        <v/>
      </c>
      <c r="X1691" s="62" t="str">
        <f>IFERROR((W1691*#REF!),"")</f>
        <v/>
      </c>
      <c r="Y1691" s="62" t="str">
        <f>IF(E1691&lt;&gt;"",IF(Q1691&lt;&gt;"",IFERROR((((X1691*(1+(Inflacion))^((DAYS360($D$4,Q1691))/360)))/((1+VLOOKUP($D$4,[1]TES!$B$8:$D$3002,3,TRUE))^((DAYS360($D$4,Q1691))/360))),""),"Fecha probable de Fallo"),"")</f>
        <v/>
      </c>
    </row>
    <row r="1692" spans="4:25" x14ac:dyDescent="0.2">
      <c r="D1692" s="62"/>
      <c r="O1692" s="62"/>
      <c r="T1692" s="62" t="str">
        <f>IF(G1692&lt;&gt;"",PROPER(TEXT(G1692,"YYYY")&amp;TEXT(G1692,"MMMM")),"")</f>
        <v/>
      </c>
      <c r="U1692" s="62" t="str">
        <f>IFERROR((VLOOKUP(T1692,[1]IPC!$C$12:$I$834,4,FALSE)/10000),"")</f>
        <v/>
      </c>
      <c r="V1692" s="62" t="str">
        <f>IF(E1692&lt;&gt;"",VLOOKUP($U$7,[1]IPC!$C$12:$I$834,4,FALSE)/10000,"")</f>
        <v/>
      </c>
      <c r="W1692" s="62" t="str">
        <f>IFERROR((O1692*V1692/U1692),"")</f>
        <v/>
      </c>
      <c r="X1692" s="62" t="str">
        <f>IFERROR((W1692*#REF!),"")</f>
        <v/>
      </c>
      <c r="Y1692" s="62" t="str">
        <f>IF(E1692&lt;&gt;"",IF(Q1692&lt;&gt;"",IFERROR((((X1692*(1+(Inflacion))^((DAYS360($D$4,Q1692))/360)))/((1+VLOOKUP($D$4,[1]TES!$B$8:$D$3002,3,TRUE))^((DAYS360($D$4,Q1692))/360))),""),"Fecha probable de Fallo"),"")</f>
        <v/>
      </c>
    </row>
    <row r="1693" spans="4:25" x14ac:dyDescent="0.2">
      <c r="D1693" s="62"/>
      <c r="O1693" s="62"/>
      <c r="T1693" s="62" t="str">
        <f>IF(G1693&lt;&gt;"",PROPER(TEXT(G1693,"YYYY")&amp;TEXT(G1693,"MMMM")),"")</f>
        <v/>
      </c>
      <c r="U1693" s="62" t="str">
        <f>IFERROR((VLOOKUP(T1693,[1]IPC!$C$12:$I$834,4,FALSE)/10000),"")</f>
        <v/>
      </c>
      <c r="V1693" s="62" t="str">
        <f>IF(E1693&lt;&gt;"",VLOOKUP($U$7,[1]IPC!$C$12:$I$834,4,FALSE)/10000,"")</f>
        <v/>
      </c>
      <c r="W1693" s="62" t="str">
        <f>IFERROR((O1693*V1693/U1693),"")</f>
        <v/>
      </c>
      <c r="X1693" s="62" t="str">
        <f>IFERROR((W1693*#REF!),"")</f>
        <v/>
      </c>
      <c r="Y1693" s="62" t="str">
        <f>IF(E1693&lt;&gt;"",IF(Q1693&lt;&gt;"",IFERROR((((X1693*(1+(Inflacion))^((DAYS360($D$4,Q1693))/360)))/((1+VLOOKUP($D$4,[1]TES!$B$8:$D$3002,3,TRUE))^((DAYS360($D$4,Q1693))/360))),""),"Fecha probable de Fallo"),"")</f>
        <v/>
      </c>
    </row>
    <row r="1694" spans="4:25" x14ac:dyDescent="0.2">
      <c r="D1694" s="62"/>
      <c r="O1694" s="62"/>
      <c r="T1694" s="62" t="str">
        <f>IF(G1694&lt;&gt;"",PROPER(TEXT(G1694,"YYYY")&amp;TEXT(G1694,"MMMM")),"")</f>
        <v/>
      </c>
      <c r="U1694" s="62" t="str">
        <f>IFERROR((VLOOKUP(T1694,[1]IPC!$C$12:$I$834,4,FALSE)/10000),"")</f>
        <v/>
      </c>
      <c r="V1694" s="62" t="str">
        <f>IF(E1694&lt;&gt;"",VLOOKUP($U$7,[1]IPC!$C$12:$I$834,4,FALSE)/10000,"")</f>
        <v/>
      </c>
      <c r="W1694" s="62" t="str">
        <f>IFERROR((O1694*V1694/U1694),"")</f>
        <v/>
      </c>
      <c r="X1694" s="62" t="str">
        <f>IFERROR((W1694*#REF!),"")</f>
        <v/>
      </c>
      <c r="Y1694" s="62" t="str">
        <f>IF(E1694&lt;&gt;"",IF(Q1694&lt;&gt;"",IFERROR((((X1694*(1+(Inflacion))^((DAYS360($D$4,Q1694))/360)))/((1+VLOOKUP($D$4,[1]TES!$B$8:$D$3002,3,TRUE))^((DAYS360($D$4,Q1694))/360))),""),"Fecha probable de Fallo"),"")</f>
        <v/>
      </c>
    </row>
    <row r="1695" spans="4:25" x14ac:dyDescent="0.2">
      <c r="D1695" s="62"/>
      <c r="O1695" s="62"/>
      <c r="T1695" s="62" t="str">
        <f>IF(G1695&lt;&gt;"",PROPER(TEXT(G1695,"YYYY")&amp;TEXT(G1695,"MMMM")),"")</f>
        <v/>
      </c>
      <c r="U1695" s="62" t="str">
        <f>IFERROR((VLOOKUP(T1695,[1]IPC!$C$12:$I$834,4,FALSE)/10000),"")</f>
        <v/>
      </c>
      <c r="V1695" s="62" t="str">
        <f>IF(E1695&lt;&gt;"",VLOOKUP($U$7,[1]IPC!$C$12:$I$834,4,FALSE)/10000,"")</f>
        <v/>
      </c>
      <c r="W1695" s="62" t="str">
        <f>IFERROR((O1695*V1695/U1695),"")</f>
        <v/>
      </c>
      <c r="X1695" s="62" t="str">
        <f>IFERROR((W1695*#REF!),"")</f>
        <v/>
      </c>
      <c r="Y1695" s="62" t="str">
        <f>IF(E1695&lt;&gt;"",IF(Q1695&lt;&gt;"",IFERROR((((X1695*(1+(Inflacion))^((DAYS360($D$4,Q1695))/360)))/((1+VLOOKUP($D$4,[1]TES!$B$8:$D$3002,3,TRUE))^((DAYS360($D$4,Q1695))/360))),""),"Fecha probable de Fallo"),"")</f>
        <v/>
      </c>
    </row>
    <row r="1696" spans="4:25" x14ac:dyDescent="0.2">
      <c r="D1696" s="62"/>
      <c r="O1696" s="62"/>
      <c r="T1696" s="62" t="str">
        <f>IF(G1696&lt;&gt;"",PROPER(TEXT(G1696,"YYYY")&amp;TEXT(G1696,"MMMM")),"")</f>
        <v/>
      </c>
      <c r="U1696" s="62" t="str">
        <f>IFERROR((VLOOKUP(T1696,[1]IPC!$C$12:$I$834,4,FALSE)/10000),"")</f>
        <v/>
      </c>
      <c r="V1696" s="62" t="str">
        <f>IF(E1696&lt;&gt;"",VLOOKUP($U$7,[1]IPC!$C$12:$I$834,4,FALSE)/10000,"")</f>
        <v/>
      </c>
      <c r="W1696" s="62" t="str">
        <f>IFERROR((O1696*V1696/U1696),"")</f>
        <v/>
      </c>
      <c r="X1696" s="62" t="str">
        <f>IFERROR((W1696*#REF!),"")</f>
        <v/>
      </c>
      <c r="Y1696" s="62" t="str">
        <f>IF(E1696&lt;&gt;"",IF(Q1696&lt;&gt;"",IFERROR((((X1696*(1+(Inflacion))^((DAYS360($D$4,Q1696))/360)))/((1+VLOOKUP($D$4,[1]TES!$B$8:$D$3002,3,TRUE))^((DAYS360($D$4,Q1696))/360))),""),"Fecha probable de Fallo"),"")</f>
        <v/>
      </c>
    </row>
    <row r="1697" spans="4:25" x14ac:dyDescent="0.2">
      <c r="D1697" s="62"/>
      <c r="O1697" s="62"/>
      <c r="T1697" s="62" t="str">
        <f>IF(G1697&lt;&gt;"",PROPER(TEXT(G1697,"YYYY")&amp;TEXT(G1697,"MMMM")),"")</f>
        <v/>
      </c>
      <c r="U1697" s="62" t="str">
        <f>IFERROR((VLOOKUP(T1697,[1]IPC!$C$12:$I$834,4,FALSE)/10000),"")</f>
        <v/>
      </c>
      <c r="V1697" s="62" t="str">
        <f>IF(E1697&lt;&gt;"",VLOOKUP($U$7,[1]IPC!$C$12:$I$834,4,FALSE)/10000,"")</f>
        <v/>
      </c>
      <c r="W1697" s="62" t="str">
        <f>IFERROR((O1697*V1697/U1697),"")</f>
        <v/>
      </c>
      <c r="X1697" s="62" t="str">
        <f>IFERROR((W1697*#REF!),"")</f>
        <v/>
      </c>
      <c r="Y1697" s="62" t="str">
        <f>IF(E1697&lt;&gt;"",IF(Q1697&lt;&gt;"",IFERROR((((X1697*(1+(Inflacion))^((DAYS360($D$4,Q1697))/360)))/((1+VLOOKUP($D$4,[1]TES!$B$8:$D$3002,3,TRUE))^((DAYS360($D$4,Q1697))/360))),""),"Fecha probable de Fallo"),"")</f>
        <v/>
      </c>
    </row>
    <row r="1698" spans="4:25" x14ac:dyDescent="0.2">
      <c r="D1698" s="62"/>
      <c r="O1698" s="62"/>
      <c r="T1698" s="62" t="str">
        <f>IF(G1698&lt;&gt;"",PROPER(TEXT(G1698,"YYYY")&amp;TEXT(G1698,"MMMM")),"")</f>
        <v/>
      </c>
      <c r="U1698" s="62" t="str">
        <f>IFERROR((VLOOKUP(T1698,[1]IPC!$C$12:$I$834,4,FALSE)/10000),"")</f>
        <v/>
      </c>
      <c r="V1698" s="62" t="str">
        <f>IF(E1698&lt;&gt;"",VLOOKUP($U$7,[1]IPC!$C$12:$I$834,4,FALSE)/10000,"")</f>
        <v/>
      </c>
      <c r="W1698" s="62" t="str">
        <f>IFERROR((O1698*V1698/U1698),"")</f>
        <v/>
      </c>
      <c r="X1698" s="62" t="str">
        <f>IFERROR((W1698*#REF!),"")</f>
        <v/>
      </c>
      <c r="Y1698" s="62" t="str">
        <f>IF(E1698&lt;&gt;"",IF(Q1698&lt;&gt;"",IFERROR((((X1698*(1+(Inflacion))^((DAYS360($D$4,Q1698))/360)))/((1+VLOOKUP($D$4,[1]TES!$B$8:$D$3002,3,TRUE))^((DAYS360($D$4,Q1698))/360))),""),"Fecha probable de Fallo"),"")</f>
        <v/>
      </c>
    </row>
    <row r="1699" spans="4:25" x14ac:dyDescent="0.2">
      <c r="D1699" s="62"/>
      <c r="O1699" s="62"/>
      <c r="T1699" s="62" t="str">
        <f>IF(G1699&lt;&gt;"",PROPER(TEXT(G1699,"YYYY")&amp;TEXT(G1699,"MMMM")),"")</f>
        <v/>
      </c>
      <c r="U1699" s="62" t="str">
        <f>IFERROR((VLOOKUP(T1699,[1]IPC!$C$12:$I$834,4,FALSE)/10000),"")</f>
        <v/>
      </c>
      <c r="V1699" s="62" t="str">
        <f>IF(E1699&lt;&gt;"",VLOOKUP($U$7,[1]IPC!$C$12:$I$834,4,FALSE)/10000,"")</f>
        <v/>
      </c>
      <c r="W1699" s="62" t="str">
        <f>IFERROR((O1699*V1699/U1699),"")</f>
        <v/>
      </c>
      <c r="X1699" s="62" t="str">
        <f>IFERROR((W1699*#REF!),"")</f>
        <v/>
      </c>
      <c r="Y1699" s="62" t="str">
        <f>IF(E1699&lt;&gt;"",IF(Q1699&lt;&gt;"",IFERROR((((X1699*(1+(Inflacion))^((DAYS360($D$4,Q1699))/360)))/((1+VLOOKUP($D$4,[1]TES!$B$8:$D$3002,3,TRUE))^((DAYS360($D$4,Q1699))/360))),""),"Fecha probable de Fallo"),"")</f>
        <v/>
      </c>
    </row>
    <row r="1700" spans="4:25" x14ac:dyDescent="0.2">
      <c r="D1700" s="62"/>
      <c r="O1700" s="62"/>
      <c r="T1700" s="62" t="str">
        <f>IF(G1700&lt;&gt;"",PROPER(TEXT(G1700,"YYYY")&amp;TEXT(G1700,"MMMM")),"")</f>
        <v/>
      </c>
      <c r="U1700" s="62" t="str">
        <f>IFERROR((VLOOKUP(T1700,[1]IPC!$C$12:$I$834,4,FALSE)/10000),"")</f>
        <v/>
      </c>
      <c r="V1700" s="62" t="str">
        <f>IF(E1700&lt;&gt;"",VLOOKUP($U$7,[1]IPC!$C$12:$I$834,4,FALSE)/10000,"")</f>
        <v/>
      </c>
      <c r="W1700" s="62" t="str">
        <f>IFERROR((O1700*V1700/U1700),"")</f>
        <v/>
      </c>
      <c r="X1700" s="62" t="str">
        <f>IFERROR((W1700*#REF!),"")</f>
        <v/>
      </c>
      <c r="Y1700" s="62" t="str">
        <f>IF(E1700&lt;&gt;"",IF(Q1700&lt;&gt;"",IFERROR((((X1700*(1+(Inflacion))^((DAYS360($D$4,Q1700))/360)))/((1+VLOOKUP($D$4,[1]TES!$B$8:$D$3002,3,TRUE))^((DAYS360($D$4,Q1700))/360))),""),"Fecha probable de Fallo"),"")</f>
        <v/>
      </c>
    </row>
    <row r="1701" spans="4:25" x14ac:dyDescent="0.2">
      <c r="D1701" s="62"/>
      <c r="O1701" s="62"/>
      <c r="T1701" s="62" t="str">
        <f>IF(G1701&lt;&gt;"",PROPER(TEXT(G1701,"YYYY")&amp;TEXT(G1701,"MMMM")),"")</f>
        <v/>
      </c>
      <c r="U1701" s="62" t="str">
        <f>IFERROR((VLOOKUP(T1701,[1]IPC!$C$12:$I$834,4,FALSE)/10000),"")</f>
        <v/>
      </c>
      <c r="V1701" s="62" t="str">
        <f>IF(E1701&lt;&gt;"",VLOOKUP($U$7,[1]IPC!$C$12:$I$834,4,FALSE)/10000,"")</f>
        <v/>
      </c>
      <c r="W1701" s="62" t="str">
        <f>IFERROR((O1701*V1701/U1701),"")</f>
        <v/>
      </c>
      <c r="X1701" s="62" t="str">
        <f>IFERROR((W1701*#REF!),"")</f>
        <v/>
      </c>
      <c r="Y1701" s="62" t="str">
        <f>IF(E1701&lt;&gt;"",IF(Q1701&lt;&gt;"",IFERROR((((X1701*(1+(Inflacion))^((DAYS360($D$4,Q1701))/360)))/((1+VLOOKUP($D$4,[1]TES!$B$8:$D$3002,3,TRUE))^((DAYS360($D$4,Q1701))/360))),""),"Fecha probable de Fallo"),"")</f>
        <v/>
      </c>
    </row>
    <row r="1702" spans="4:25" x14ac:dyDescent="0.2">
      <c r="D1702" s="62"/>
      <c r="O1702" s="62"/>
      <c r="T1702" s="62" t="str">
        <f>IF(G1702&lt;&gt;"",PROPER(TEXT(G1702,"YYYY")&amp;TEXT(G1702,"MMMM")),"")</f>
        <v/>
      </c>
      <c r="U1702" s="62" t="str">
        <f>IFERROR((VLOOKUP(T1702,[1]IPC!$C$12:$I$834,4,FALSE)/10000),"")</f>
        <v/>
      </c>
      <c r="V1702" s="62" t="str">
        <f>IF(E1702&lt;&gt;"",VLOOKUP($U$7,[1]IPC!$C$12:$I$834,4,FALSE)/10000,"")</f>
        <v/>
      </c>
      <c r="W1702" s="62" t="str">
        <f>IFERROR((O1702*V1702/U1702),"")</f>
        <v/>
      </c>
      <c r="X1702" s="62" t="str">
        <f>IFERROR((W1702*#REF!),"")</f>
        <v/>
      </c>
      <c r="Y1702" s="62" t="str">
        <f>IF(E1702&lt;&gt;"",IF(Q1702&lt;&gt;"",IFERROR((((X1702*(1+(Inflacion))^((DAYS360($D$4,Q1702))/360)))/((1+VLOOKUP($D$4,[1]TES!$B$8:$D$3002,3,TRUE))^((DAYS360($D$4,Q1702))/360))),""),"Fecha probable de Fallo"),"")</f>
        <v/>
      </c>
    </row>
    <row r="1703" spans="4:25" x14ac:dyDescent="0.2">
      <c r="D1703" s="62"/>
      <c r="O1703" s="62"/>
      <c r="T1703" s="62" t="str">
        <f>IF(G1703&lt;&gt;"",PROPER(TEXT(G1703,"YYYY")&amp;TEXT(G1703,"MMMM")),"")</f>
        <v/>
      </c>
      <c r="U1703" s="62" t="str">
        <f>IFERROR((VLOOKUP(T1703,[1]IPC!$C$12:$I$834,4,FALSE)/10000),"")</f>
        <v/>
      </c>
      <c r="V1703" s="62" t="str">
        <f>IF(E1703&lt;&gt;"",VLOOKUP($U$7,[1]IPC!$C$12:$I$834,4,FALSE)/10000,"")</f>
        <v/>
      </c>
      <c r="W1703" s="62" t="str">
        <f>IFERROR((O1703*V1703/U1703),"")</f>
        <v/>
      </c>
      <c r="X1703" s="62" t="str">
        <f>IFERROR((W1703*#REF!),"")</f>
        <v/>
      </c>
      <c r="Y1703" s="62" t="str">
        <f>IF(E1703&lt;&gt;"",IF(Q1703&lt;&gt;"",IFERROR((((X1703*(1+(Inflacion))^((DAYS360($D$4,Q1703))/360)))/((1+VLOOKUP($D$4,[1]TES!$B$8:$D$3002,3,TRUE))^((DAYS360($D$4,Q1703))/360))),""),"Fecha probable de Fallo"),"")</f>
        <v/>
      </c>
    </row>
    <row r="1704" spans="4:25" x14ac:dyDescent="0.2">
      <c r="D1704" s="62"/>
      <c r="O1704" s="62"/>
      <c r="T1704" s="62" t="str">
        <f>IF(G1704&lt;&gt;"",PROPER(TEXT(G1704,"YYYY")&amp;TEXT(G1704,"MMMM")),"")</f>
        <v/>
      </c>
      <c r="U1704" s="62" t="str">
        <f>IFERROR((VLOOKUP(T1704,[1]IPC!$C$12:$I$834,4,FALSE)/10000),"")</f>
        <v/>
      </c>
      <c r="V1704" s="62" t="str">
        <f>IF(E1704&lt;&gt;"",VLOOKUP($U$7,[1]IPC!$C$12:$I$834,4,FALSE)/10000,"")</f>
        <v/>
      </c>
      <c r="W1704" s="62" t="str">
        <f>IFERROR((O1704*V1704/U1704),"")</f>
        <v/>
      </c>
      <c r="X1704" s="62" t="str">
        <f>IFERROR((W1704*#REF!),"")</f>
        <v/>
      </c>
      <c r="Y1704" s="62" t="str">
        <f>IF(E1704&lt;&gt;"",IF(Q1704&lt;&gt;"",IFERROR((((X1704*(1+(Inflacion))^((DAYS360($D$4,Q1704))/360)))/((1+VLOOKUP($D$4,[1]TES!$B$8:$D$3002,3,TRUE))^((DAYS360($D$4,Q1704))/360))),""),"Fecha probable de Fallo"),"")</f>
        <v/>
      </c>
    </row>
    <row r="1705" spans="4:25" x14ac:dyDescent="0.2">
      <c r="D1705" s="62"/>
      <c r="O1705" s="62"/>
      <c r="T1705" s="62" t="str">
        <f>IF(G1705&lt;&gt;"",PROPER(TEXT(G1705,"YYYY")&amp;TEXT(G1705,"MMMM")),"")</f>
        <v/>
      </c>
      <c r="U1705" s="62" t="str">
        <f>IFERROR((VLOOKUP(T1705,[1]IPC!$C$12:$I$834,4,FALSE)/10000),"")</f>
        <v/>
      </c>
      <c r="V1705" s="62" t="str">
        <f>IF(E1705&lt;&gt;"",VLOOKUP($U$7,[1]IPC!$C$12:$I$834,4,FALSE)/10000,"")</f>
        <v/>
      </c>
      <c r="W1705" s="62" t="str">
        <f>IFERROR((O1705*V1705/U1705),"")</f>
        <v/>
      </c>
      <c r="X1705" s="62" t="str">
        <f>IFERROR((W1705*#REF!),"")</f>
        <v/>
      </c>
      <c r="Y1705" s="62" t="str">
        <f>IF(E1705&lt;&gt;"",IF(Q1705&lt;&gt;"",IFERROR((((X1705*(1+(Inflacion))^((DAYS360($D$4,Q1705))/360)))/((1+VLOOKUP($D$4,[1]TES!$B$8:$D$3002,3,TRUE))^((DAYS360($D$4,Q1705))/360))),""),"Fecha probable de Fallo"),"")</f>
        <v/>
      </c>
    </row>
    <row r="1706" spans="4:25" x14ac:dyDescent="0.2">
      <c r="D1706" s="62"/>
      <c r="O1706" s="62"/>
      <c r="T1706" s="62" t="str">
        <f>IF(G1706&lt;&gt;"",PROPER(TEXT(G1706,"YYYY")&amp;TEXT(G1706,"MMMM")),"")</f>
        <v/>
      </c>
      <c r="U1706" s="62" t="str">
        <f>IFERROR((VLOOKUP(T1706,[1]IPC!$C$12:$I$834,4,FALSE)/10000),"")</f>
        <v/>
      </c>
      <c r="V1706" s="62" t="str">
        <f>IF(E1706&lt;&gt;"",VLOOKUP($U$7,[1]IPC!$C$12:$I$834,4,FALSE)/10000,"")</f>
        <v/>
      </c>
      <c r="W1706" s="62" t="str">
        <f>IFERROR((O1706*V1706/U1706),"")</f>
        <v/>
      </c>
      <c r="X1706" s="62" t="str">
        <f>IFERROR((W1706*#REF!),"")</f>
        <v/>
      </c>
      <c r="Y1706" s="62" t="str">
        <f>IF(E1706&lt;&gt;"",IF(Q1706&lt;&gt;"",IFERROR((((X1706*(1+(Inflacion))^((DAYS360($D$4,Q1706))/360)))/((1+VLOOKUP($D$4,[1]TES!$B$8:$D$3002,3,TRUE))^((DAYS360($D$4,Q1706))/360))),""),"Fecha probable de Fallo"),"")</f>
        <v/>
      </c>
    </row>
    <row r="1707" spans="4:25" x14ac:dyDescent="0.2">
      <c r="D1707" s="62"/>
      <c r="O1707" s="62"/>
      <c r="T1707" s="62" t="str">
        <f>IF(G1707&lt;&gt;"",PROPER(TEXT(G1707,"YYYY")&amp;TEXT(G1707,"MMMM")),"")</f>
        <v/>
      </c>
      <c r="U1707" s="62" t="str">
        <f>IFERROR((VLOOKUP(T1707,[1]IPC!$C$12:$I$834,4,FALSE)/10000),"")</f>
        <v/>
      </c>
      <c r="V1707" s="62" t="str">
        <f>IF(E1707&lt;&gt;"",VLOOKUP($U$7,[1]IPC!$C$12:$I$834,4,FALSE)/10000,"")</f>
        <v/>
      </c>
      <c r="W1707" s="62" t="str">
        <f>IFERROR((O1707*V1707/U1707),"")</f>
        <v/>
      </c>
      <c r="X1707" s="62" t="str">
        <f>IFERROR((W1707*#REF!),"")</f>
        <v/>
      </c>
      <c r="Y1707" s="62" t="str">
        <f>IF(E1707&lt;&gt;"",IF(Q1707&lt;&gt;"",IFERROR((((X1707*(1+(Inflacion))^((DAYS360($D$4,Q1707))/360)))/((1+VLOOKUP($D$4,[1]TES!$B$8:$D$3002,3,TRUE))^((DAYS360($D$4,Q1707))/360))),""),"Fecha probable de Fallo"),"")</f>
        <v/>
      </c>
    </row>
    <row r="1708" spans="4:25" x14ac:dyDescent="0.2">
      <c r="D1708" s="62"/>
      <c r="O1708" s="62"/>
      <c r="T1708" s="62" t="str">
        <f>IF(G1708&lt;&gt;"",PROPER(TEXT(G1708,"YYYY")&amp;TEXT(G1708,"MMMM")),"")</f>
        <v/>
      </c>
      <c r="U1708" s="62" t="str">
        <f>IFERROR((VLOOKUP(T1708,[1]IPC!$C$12:$I$834,4,FALSE)/10000),"")</f>
        <v/>
      </c>
      <c r="V1708" s="62" t="str">
        <f>IF(E1708&lt;&gt;"",VLOOKUP($U$7,[1]IPC!$C$12:$I$834,4,FALSE)/10000,"")</f>
        <v/>
      </c>
      <c r="W1708" s="62" t="str">
        <f>IFERROR((O1708*V1708/U1708),"")</f>
        <v/>
      </c>
      <c r="X1708" s="62" t="str">
        <f>IFERROR((W1708*#REF!),"")</f>
        <v/>
      </c>
      <c r="Y1708" s="62" t="str">
        <f>IF(E1708&lt;&gt;"",IF(Q1708&lt;&gt;"",IFERROR((((X1708*(1+(Inflacion))^((DAYS360($D$4,Q1708))/360)))/((1+VLOOKUP($D$4,[1]TES!$B$8:$D$3002,3,TRUE))^((DAYS360($D$4,Q1708))/360))),""),"Fecha probable de Fallo"),"")</f>
        <v/>
      </c>
    </row>
    <row r="1709" spans="4:25" x14ac:dyDescent="0.2">
      <c r="D1709" s="62"/>
      <c r="O1709" s="62"/>
      <c r="T1709" s="62" t="str">
        <f>IF(G1709&lt;&gt;"",PROPER(TEXT(G1709,"YYYY")&amp;TEXT(G1709,"MMMM")),"")</f>
        <v/>
      </c>
      <c r="U1709" s="62" t="str">
        <f>IFERROR((VLOOKUP(T1709,[1]IPC!$C$12:$I$834,4,FALSE)/10000),"")</f>
        <v/>
      </c>
      <c r="V1709" s="62" t="str">
        <f>IF(E1709&lt;&gt;"",VLOOKUP($U$7,[1]IPC!$C$12:$I$834,4,FALSE)/10000,"")</f>
        <v/>
      </c>
      <c r="W1709" s="62" t="str">
        <f>IFERROR((O1709*V1709/U1709),"")</f>
        <v/>
      </c>
      <c r="X1709" s="62" t="str">
        <f>IFERROR((W1709*#REF!),"")</f>
        <v/>
      </c>
      <c r="Y1709" s="62" t="str">
        <f>IF(E1709&lt;&gt;"",IF(Q1709&lt;&gt;"",IFERROR((((X1709*(1+(Inflacion))^((DAYS360($D$4,Q1709))/360)))/((1+VLOOKUP($D$4,[1]TES!$B$8:$D$3002,3,TRUE))^((DAYS360($D$4,Q1709))/360))),""),"Fecha probable de Fallo"),"")</f>
        <v/>
      </c>
    </row>
    <row r="1710" spans="4:25" x14ac:dyDescent="0.2">
      <c r="D1710" s="62"/>
      <c r="O1710" s="62"/>
      <c r="T1710" s="62" t="str">
        <f>IF(G1710&lt;&gt;"",PROPER(TEXT(G1710,"YYYY")&amp;TEXT(G1710,"MMMM")),"")</f>
        <v/>
      </c>
      <c r="U1710" s="62" t="str">
        <f>IFERROR((VLOOKUP(T1710,[1]IPC!$C$12:$I$834,4,FALSE)/10000),"")</f>
        <v/>
      </c>
      <c r="V1710" s="62" t="str">
        <f>IF(E1710&lt;&gt;"",VLOOKUP($U$7,[1]IPC!$C$12:$I$834,4,FALSE)/10000,"")</f>
        <v/>
      </c>
      <c r="W1710" s="62" t="str">
        <f>IFERROR((O1710*V1710/U1710),"")</f>
        <v/>
      </c>
      <c r="X1710" s="62" t="str">
        <f>IFERROR((W1710*#REF!),"")</f>
        <v/>
      </c>
      <c r="Y1710" s="62" t="str">
        <f>IF(E1710&lt;&gt;"",IF(Q1710&lt;&gt;"",IFERROR((((X1710*(1+(Inflacion))^((DAYS360($D$4,Q1710))/360)))/((1+VLOOKUP($D$4,[1]TES!$B$8:$D$3002,3,TRUE))^((DAYS360($D$4,Q1710))/360))),""),"Fecha probable de Fallo"),"")</f>
        <v/>
      </c>
    </row>
    <row r="1711" spans="4:25" x14ac:dyDescent="0.2">
      <c r="D1711" s="62"/>
      <c r="O1711" s="62"/>
      <c r="T1711" s="62" t="str">
        <f>IF(G1711&lt;&gt;"",PROPER(TEXT(G1711,"YYYY")&amp;TEXT(G1711,"MMMM")),"")</f>
        <v/>
      </c>
      <c r="U1711" s="62" t="str">
        <f>IFERROR((VLOOKUP(T1711,[1]IPC!$C$12:$I$834,4,FALSE)/10000),"")</f>
        <v/>
      </c>
      <c r="V1711" s="62" t="str">
        <f>IF(E1711&lt;&gt;"",VLOOKUP($U$7,[1]IPC!$C$12:$I$834,4,FALSE)/10000,"")</f>
        <v/>
      </c>
      <c r="W1711" s="62" t="str">
        <f>IFERROR((O1711*V1711/U1711),"")</f>
        <v/>
      </c>
      <c r="X1711" s="62" t="str">
        <f>IFERROR((W1711*#REF!),"")</f>
        <v/>
      </c>
      <c r="Y1711" s="62" t="str">
        <f>IF(E1711&lt;&gt;"",IF(Q1711&lt;&gt;"",IFERROR((((X1711*(1+(Inflacion))^((DAYS360($D$4,Q1711))/360)))/((1+VLOOKUP($D$4,[1]TES!$B$8:$D$3002,3,TRUE))^((DAYS360($D$4,Q1711))/360))),""),"Fecha probable de Fallo"),"")</f>
        <v/>
      </c>
    </row>
    <row r="1712" spans="4:25" x14ac:dyDescent="0.2">
      <c r="D1712" s="62"/>
      <c r="O1712" s="62"/>
      <c r="T1712" s="62" t="str">
        <f>IF(G1712&lt;&gt;"",PROPER(TEXT(G1712,"YYYY")&amp;TEXT(G1712,"MMMM")),"")</f>
        <v/>
      </c>
      <c r="U1712" s="62" t="str">
        <f>IFERROR((VLOOKUP(T1712,[1]IPC!$C$12:$I$834,4,FALSE)/10000),"")</f>
        <v/>
      </c>
      <c r="V1712" s="62" t="str">
        <f>IF(E1712&lt;&gt;"",VLOOKUP($U$7,[1]IPC!$C$12:$I$834,4,FALSE)/10000,"")</f>
        <v/>
      </c>
      <c r="W1712" s="62" t="str">
        <f>IFERROR((O1712*V1712/U1712),"")</f>
        <v/>
      </c>
      <c r="X1712" s="62" t="str">
        <f>IFERROR((W1712*#REF!),"")</f>
        <v/>
      </c>
      <c r="Y1712" s="62" t="str">
        <f>IF(E1712&lt;&gt;"",IF(Q1712&lt;&gt;"",IFERROR((((X1712*(1+(Inflacion))^((DAYS360($D$4,Q1712))/360)))/((1+VLOOKUP($D$4,[1]TES!$B$8:$D$3002,3,TRUE))^((DAYS360($D$4,Q1712))/360))),""),"Fecha probable de Fallo"),"")</f>
        <v/>
      </c>
    </row>
    <row r="1713" spans="4:25" x14ac:dyDescent="0.2">
      <c r="D1713" s="62"/>
      <c r="O1713" s="62"/>
      <c r="T1713" s="62" t="str">
        <f>IF(G1713&lt;&gt;"",PROPER(TEXT(G1713,"YYYY")&amp;TEXT(G1713,"MMMM")),"")</f>
        <v/>
      </c>
      <c r="U1713" s="62" t="str">
        <f>IFERROR((VLOOKUP(T1713,[1]IPC!$C$12:$I$834,4,FALSE)/10000),"")</f>
        <v/>
      </c>
      <c r="V1713" s="62" t="str">
        <f>IF(E1713&lt;&gt;"",VLOOKUP($U$7,[1]IPC!$C$12:$I$834,4,FALSE)/10000,"")</f>
        <v/>
      </c>
      <c r="W1713" s="62" t="str">
        <f>IFERROR((O1713*V1713/U1713),"")</f>
        <v/>
      </c>
      <c r="X1713" s="62" t="str">
        <f>IFERROR((W1713*#REF!),"")</f>
        <v/>
      </c>
      <c r="Y1713" s="62" t="str">
        <f>IF(E1713&lt;&gt;"",IF(Q1713&lt;&gt;"",IFERROR((((X1713*(1+(Inflacion))^((DAYS360($D$4,Q1713))/360)))/((1+VLOOKUP($D$4,[1]TES!$B$8:$D$3002,3,TRUE))^((DAYS360($D$4,Q1713))/360))),""),"Fecha probable de Fallo"),"")</f>
        <v/>
      </c>
    </row>
    <row r="1714" spans="4:25" x14ac:dyDescent="0.2">
      <c r="D1714" s="62"/>
      <c r="O1714" s="62"/>
      <c r="T1714" s="62" t="str">
        <f>IF(G1714&lt;&gt;"",PROPER(TEXT(G1714,"YYYY")&amp;TEXT(G1714,"MMMM")),"")</f>
        <v/>
      </c>
      <c r="U1714" s="62" t="str">
        <f>IFERROR((VLOOKUP(T1714,[1]IPC!$C$12:$I$834,4,FALSE)/10000),"")</f>
        <v/>
      </c>
      <c r="V1714" s="62" t="str">
        <f>IF(E1714&lt;&gt;"",VLOOKUP($U$7,[1]IPC!$C$12:$I$834,4,FALSE)/10000,"")</f>
        <v/>
      </c>
      <c r="W1714" s="62" t="str">
        <f>IFERROR((O1714*V1714/U1714),"")</f>
        <v/>
      </c>
      <c r="X1714" s="62" t="str">
        <f>IFERROR((W1714*#REF!),"")</f>
        <v/>
      </c>
      <c r="Y1714" s="62" t="str">
        <f>IF(E1714&lt;&gt;"",IF(Q1714&lt;&gt;"",IFERROR((((X1714*(1+(Inflacion))^((DAYS360($D$4,Q1714))/360)))/((1+VLOOKUP($D$4,[1]TES!$B$8:$D$3002,3,TRUE))^((DAYS360($D$4,Q1714))/360))),""),"Fecha probable de Fallo"),"")</f>
        <v/>
      </c>
    </row>
    <row r="1715" spans="4:25" x14ac:dyDescent="0.2">
      <c r="D1715" s="62"/>
      <c r="O1715" s="62"/>
      <c r="T1715" s="62" t="str">
        <f>IF(G1715&lt;&gt;"",PROPER(TEXT(G1715,"YYYY")&amp;TEXT(G1715,"MMMM")),"")</f>
        <v/>
      </c>
      <c r="U1715" s="62" t="str">
        <f>IFERROR((VLOOKUP(T1715,[1]IPC!$C$12:$I$834,4,FALSE)/10000),"")</f>
        <v/>
      </c>
      <c r="V1715" s="62" t="str">
        <f>IF(E1715&lt;&gt;"",VLOOKUP($U$7,[1]IPC!$C$12:$I$834,4,FALSE)/10000,"")</f>
        <v/>
      </c>
      <c r="W1715" s="62" t="str">
        <f>IFERROR((O1715*V1715/U1715),"")</f>
        <v/>
      </c>
      <c r="X1715" s="62" t="str">
        <f>IFERROR((W1715*#REF!),"")</f>
        <v/>
      </c>
      <c r="Y1715" s="62" t="str">
        <f>IF(E1715&lt;&gt;"",IF(Q1715&lt;&gt;"",IFERROR((((X1715*(1+(Inflacion))^((DAYS360($D$4,Q1715))/360)))/((1+VLOOKUP($D$4,[1]TES!$B$8:$D$3002,3,TRUE))^((DAYS360($D$4,Q1715))/360))),""),"Fecha probable de Fallo"),"")</f>
        <v/>
      </c>
    </row>
    <row r="1716" spans="4:25" x14ac:dyDescent="0.2">
      <c r="D1716" s="62"/>
      <c r="O1716" s="62"/>
      <c r="T1716" s="62" t="str">
        <f>IF(G1716&lt;&gt;"",PROPER(TEXT(G1716,"YYYY")&amp;TEXT(G1716,"MMMM")),"")</f>
        <v/>
      </c>
      <c r="U1716" s="62" t="str">
        <f>IFERROR((VLOOKUP(T1716,[1]IPC!$C$12:$I$834,4,FALSE)/10000),"")</f>
        <v/>
      </c>
      <c r="V1716" s="62" t="str">
        <f>IF(E1716&lt;&gt;"",VLOOKUP($U$7,[1]IPC!$C$12:$I$834,4,FALSE)/10000,"")</f>
        <v/>
      </c>
      <c r="W1716" s="62" t="str">
        <f>IFERROR((O1716*V1716/U1716),"")</f>
        <v/>
      </c>
      <c r="X1716" s="62" t="str">
        <f>IFERROR((W1716*#REF!),"")</f>
        <v/>
      </c>
      <c r="Y1716" s="62" t="str">
        <f>IF(E1716&lt;&gt;"",IF(Q1716&lt;&gt;"",IFERROR((((X1716*(1+(Inflacion))^((DAYS360($D$4,Q1716))/360)))/((1+VLOOKUP($D$4,[1]TES!$B$8:$D$3002,3,TRUE))^((DAYS360($D$4,Q1716))/360))),""),"Fecha probable de Fallo"),"")</f>
        <v/>
      </c>
    </row>
    <row r="1717" spans="4:25" x14ac:dyDescent="0.2">
      <c r="D1717" s="62"/>
      <c r="O1717" s="62"/>
      <c r="T1717" s="62" t="str">
        <f>IF(G1717&lt;&gt;"",PROPER(TEXT(G1717,"YYYY")&amp;TEXT(G1717,"MMMM")),"")</f>
        <v/>
      </c>
      <c r="U1717" s="62" t="str">
        <f>IFERROR((VLOOKUP(T1717,[1]IPC!$C$12:$I$834,4,FALSE)/10000),"")</f>
        <v/>
      </c>
      <c r="V1717" s="62" t="str">
        <f>IF(E1717&lt;&gt;"",VLOOKUP($U$7,[1]IPC!$C$12:$I$834,4,FALSE)/10000,"")</f>
        <v/>
      </c>
      <c r="W1717" s="62" t="str">
        <f>IFERROR((O1717*V1717/U1717),"")</f>
        <v/>
      </c>
      <c r="X1717" s="62" t="str">
        <f>IFERROR((W1717*#REF!),"")</f>
        <v/>
      </c>
      <c r="Y1717" s="62" t="str">
        <f>IF(E1717&lt;&gt;"",IF(Q1717&lt;&gt;"",IFERROR((((X1717*(1+(Inflacion))^((DAYS360($D$4,Q1717))/360)))/((1+VLOOKUP($D$4,[1]TES!$B$8:$D$3002,3,TRUE))^((DAYS360($D$4,Q1717))/360))),""),"Fecha probable de Fallo"),"")</f>
        <v/>
      </c>
    </row>
    <row r="1718" spans="4:25" x14ac:dyDescent="0.2">
      <c r="D1718" s="62"/>
      <c r="O1718" s="62"/>
      <c r="T1718" s="62" t="str">
        <f>IF(G1718&lt;&gt;"",PROPER(TEXT(G1718,"YYYY")&amp;TEXT(G1718,"MMMM")),"")</f>
        <v/>
      </c>
      <c r="U1718" s="62" t="str">
        <f>IFERROR((VLOOKUP(T1718,[1]IPC!$C$12:$I$834,4,FALSE)/10000),"")</f>
        <v/>
      </c>
      <c r="V1718" s="62" t="str">
        <f>IF(E1718&lt;&gt;"",VLOOKUP($U$7,[1]IPC!$C$12:$I$834,4,FALSE)/10000,"")</f>
        <v/>
      </c>
      <c r="W1718" s="62" t="str">
        <f>IFERROR((O1718*V1718/U1718),"")</f>
        <v/>
      </c>
      <c r="X1718" s="62" t="str">
        <f>IFERROR((W1718*#REF!),"")</f>
        <v/>
      </c>
      <c r="Y1718" s="62" t="str">
        <f>IF(E1718&lt;&gt;"",IF(Q1718&lt;&gt;"",IFERROR((((X1718*(1+(Inflacion))^((DAYS360($D$4,Q1718))/360)))/((1+VLOOKUP($D$4,[1]TES!$B$8:$D$3002,3,TRUE))^((DAYS360($D$4,Q1718))/360))),""),"Fecha probable de Fallo"),"")</f>
        <v/>
      </c>
    </row>
    <row r="1719" spans="4:25" x14ac:dyDescent="0.2">
      <c r="D1719" s="62"/>
      <c r="O1719" s="62"/>
      <c r="T1719" s="62" t="str">
        <f>IF(G1719&lt;&gt;"",PROPER(TEXT(G1719,"YYYY")&amp;TEXT(G1719,"MMMM")),"")</f>
        <v/>
      </c>
      <c r="U1719" s="62" t="str">
        <f>IFERROR((VLOOKUP(T1719,[1]IPC!$C$12:$I$834,4,FALSE)/10000),"")</f>
        <v/>
      </c>
      <c r="V1719" s="62" t="str">
        <f>IF(E1719&lt;&gt;"",VLOOKUP($U$7,[1]IPC!$C$12:$I$834,4,FALSE)/10000,"")</f>
        <v/>
      </c>
      <c r="W1719" s="62" t="str">
        <f>IFERROR((O1719*V1719/U1719),"")</f>
        <v/>
      </c>
      <c r="X1719" s="62" t="str">
        <f>IFERROR((W1719*#REF!),"")</f>
        <v/>
      </c>
      <c r="Y1719" s="62" t="str">
        <f>IF(E1719&lt;&gt;"",IF(Q1719&lt;&gt;"",IFERROR((((X1719*(1+(Inflacion))^((DAYS360($D$4,Q1719))/360)))/((1+VLOOKUP($D$4,[1]TES!$B$8:$D$3002,3,TRUE))^((DAYS360($D$4,Q1719))/360))),""),"Fecha probable de Fallo"),"")</f>
        <v/>
      </c>
    </row>
    <row r="1720" spans="4:25" x14ac:dyDescent="0.2">
      <c r="D1720" s="62"/>
      <c r="O1720" s="62"/>
      <c r="T1720" s="62" t="str">
        <f>IF(G1720&lt;&gt;"",PROPER(TEXT(G1720,"YYYY")&amp;TEXT(G1720,"MMMM")),"")</f>
        <v/>
      </c>
      <c r="U1720" s="62" t="str">
        <f>IFERROR((VLOOKUP(T1720,[1]IPC!$C$12:$I$834,4,FALSE)/10000),"")</f>
        <v/>
      </c>
      <c r="V1720" s="62" t="str">
        <f>IF(E1720&lt;&gt;"",VLOOKUP($U$7,[1]IPC!$C$12:$I$834,4,FALSE)/10000,"")</f>
        <v/>
      </c>
      <c r="W1720" s="62" t="str">
        <f>IFERROR((O1720*V1720/U1720),"")</f>
        <v/>
      </c>
      <c r="X1720" s="62" t="str">
        <f>IFERROR((W1720*#REF!),"")</f>
        <v/>
      </c>
      <c r="Y1720" s="62" t="str">
        <f>IF(E1720&lt;&gt;"",IF(Q1720&lt;&gt;"",IFERROR((((X1720*(1+(Inflacion))^((DAYS360($D$4,Q1720))/360)))/((1+VLOOKUP($D$4,[1]TES!$B$8:$D$3002,3,TRUE))^((DAYS360($D$4,Q1720))/360))),""),"Fecha probable de Fallo"),"")</f>
        <v/>
      </c>
    </row>
    <row r="1721" spans="4:25" x14ac:dyDescent="0.2">
      <c r="D1721" s="62"/>
      <c r="O1721" s="62"/>
      <c r="T1721" s="62" t="str">
        <f>IF(G1721&lt;&gt;"",PROPER(TEXT(G1721,"YYYY")&amp;TEXT(G1721,"MMMM")),"")</f>
        <v/>
      </c>
      <c r="U1721" s="62" t="str">
        <f>IFERROR((VLOOKUP(T1721,[1]IPC!$C$12:$I$834,4,FALSE)/10000),"")</f>
        <v/>
      </c>
      <c r="V1721" s="62" t="str">
        <f>IF(E1721&lt;&gt;"",VLOOKUP($U$7,[1]IPC!$C$12:$I$834,4,FALSE)/10000,"")</f>
        <v/>
      </c>
      <c r="W1721" s="62" t="str">
        <f>IFERROR((O1721*V1721/U1721),"")</f>
        <v/>
      </c>
      <c r="X1721" s="62" t="str">
        <f>IFERROR((W1721*#REF!),"")</f>
        <v/>
      </c>
      <c r="Y1721" s="62" t="str">
        <f>IF(E1721&lt;&gt;"",IF(Q1721&lt;&gt;"",IFERROR((((X1721*(1+(Inflacion))^((DAYS360($D$4,Q1721))/360)))/((1+VLOOKUP($D$4,[1]TES!$B$8:$D$3002,3,TRUE))^((DAYS360($D$4,Q1721))/360))),""),"Fecha probable de Fallo"),"")</f>
        <v/>
      </c>
    </row>
    <row r="1722" spans="4:25" x14ac:dyDescent="0.2">
      <c r="D1722" s="62"/>
      <c r="O1722" s="62"/>
      <c r="T1722" s="62" t="str">
        <f>IF(G1722&lt;&gt;"",PROPER(TEXT(G1722,"YYYY")&amp;TEXT(G1722,"MMMM")),"")</f>
        <v/>
      </c>
      <c r="U1722" s="62" t="str">
        <f>IFERROR((VLOOKUP(T1722,[1]IPC!$C$12:$I$834,4,FALSE)/10000),"")</f>
        <v/>
      </c>
      <c r="V1722" s="62" t="str">
        <f>IF(E1722&lt;&gt;"",VLOOKUP($U$7,[1]IPC!$C$12:$I$834,4,FALSE)/10000,"")</f>
        <v/>
      </c>
      <c r="W1722" s="62" t="str">
        <f>IFERROR((O1722*V1722/U1722),"")</f>
        <v/>
      </c>
      <c r="X1722" s="62" t="str">
        <f>IFERROR((W1722*#REF!),"")</f>
        <v/>
      </c>
      <c r="Y1722" s="62" t="str">
        <f>IF(E1722&lt;&gt;"",IF(Q1722&lt;&gt;"",IFERROR((((X1722*(1+(Inflacion))^((DAYS360($D$4,Q1722))/360)))/((1+VLOOKUP($D$4,[1]TES!$B$8:$D$3002,3,TRUE))^((DAYS360($D$4,Q1722))/360))),""),"Fecha probable de Fallo"),"")</f>
        <v/>
      </c>
    </row>
    <row r="1723" spans="4:25" x14ac:dyDescent="0.2">
      <c r="D1723" s="62"/>
      <c r="O1723" s="62"/>
      <c r="T1723" s="62" t="str">
        <f>IF(G1723&lt;&gt;"",PROPER(TEXT(G1723,"YYYY")&amp;TEXT(G1723,"MMMM")),"")</f>
        <v/>
      </c>
      <c r="U1723" s="62" t="str">
        <f>IFERROR((VLOOKUP(T1723,[1]IPC!$C$12:$I$834,4,FALSE)/10000),"")</f>
        <v/>
      </c>
      <c r="V1723" s="62" t="str">
        <f>IF(E1723&lt;&gt;"",VLOOKUP($U$7,[1]IPC!$C$12:$I$834,4,FALSE)/10000,"")</f>
        <v/>
      </c>
      <c r="W1723" s="62" t="str">
        <f>IFERROR((O1723*V1723/U1723),"")</f>
        <v/>
      </c>
      <c r="X1723" s="62" t="str">
        <f>IFERROR((W1723*#REF!),"")</f>
        <v/>
      </c>
      <c r="Y1723" s="62" t="str">
        <f>IF(E1723&lt;&gt;"",IF(Q1723&lt;&gt;"",IFERROR((((X1723*(1+(Inflacion))^((DAYS360($D$4,Q1723))/360)))/((1+VLOOKUP($D$4,[1]TES!$B$8:$D$3002,3,TRUE))^((DAYS360($D$4,Q1723))/360))),""),"Fecha probable de Fallo"),"")</f>
        <v/>
      </c>
    </row>
    <row r="1724" spans="4:25" x14ac:dyDescent="0.2">
      <c r="D1724" s="62"/>
      <c r="O1724" s="62"/>
      <c r="T1724" s="62" t="str">
        <f>IF(G1724&lt;&gt;"",PROPER(TEXT(G1724,"YYYY")&amp;TEXT(G1724,"MMMM")),"")</f>
        <v/>
      </c>
      <c r="U1724" s="62" t="str">
        <f>IFERROR((VLOOKUP(T1724,[1]IPC!$C$12:$I$834,4,FALSE)/10000),"")</f>
        <v/>
      </c>
      <c r="V1724" s="62" t="str">
        <f>IF(E1724&lt;&gt;"",VLOOKUP($U$7,[1]IPC!$C$12:$I$834,4,FALSE)/10000,"")</f>
        <v/>
      </c>
      <c r="W1724" s="62" t="str">
        <f>IFERROR((O1724*V1724/U1724),"")</f>
        <v/>
      </c>
      <c r="X1724" s="62" t="str">
        <f>IFERROR((W1724*#REF!),"")</f>
        <v/>
      </c>
      <c r="Y1724" s="62" t="str">
        <f>IF(E1724&lt;&gt;"",IF(Q1724&lt;&gt;"",IFERROR((((X1724*(1+(Inflacion))^((DAYS360($D$4,Q1724))/360)))/((1+VLOOKUP($D$4,[1]TES!$B$8:$D$3002,3,TRUE))^((DAYS360($D$4,Q1724))/360))),""),"Fecha probable de Fallo"),"")</f>
        <v/>
      </c>
    </row>
    <row r="1725" spans="4:25" x14ac:dyDescent="0.2">
      <c r="D1725" s="62"/>
      <c r="O1725" s="62"/>
      <c r="T1725" s="62" t="str">
        <f>IF(G1725&lt;&gt;"",PROPER(TEXT(G1725,"YYYY")&amp;TEXT(G1725,"MMMM")),"")</f>
        <v/>
      </c>
      <c r="U1725" s="62" t="str">
        <f>IFERROR((VLOOKUP(T1725,[1]IPC!$C$12:$I$834,4,FALSE)/10000),"")</f>
        <v/>
      </c>
      <c r="V1725" s="62" t="str">
        <f>IF(E1725&lt;&gt;"",VLOOKUP($U$7,[1]IPC!$C$12:$I$834,4,FALSE)/10000,"")</f>
        <v/>
      </c>
      <c r="W1725" s="62" t="str">
        <f>IFERROR((O1725*V1725/U1725),"")</f>
        <v/>
      </c>
      <c r="X1725" s="62" t="str">
        <f>IFERROR((W1725*#REF!),"")</f>
        <v/>
      </c>
      <c r="Y1725" s="62" t="str">
        <f>IF(E1725&lt;&gt;"",IF(Q1725&lt;&gt;"",IFERROR((((X1725*(1+(Inflacion))^((DAYS360($D$4,Q1725))/360)))/((1+VLOOKUP($D$4,[1]TES!$B$8:$D$3002,3,TRUE))^((DAYS360($D$4,Q1725))/360))),""),"Fecha probable de Fallo"),"")</f>
        <v/>
      </c>
    </row>
    <row r="1726" spans="4:25" x14ac:dyDescent="0.2">
      <c r="D1726" s="62"/>
      <c r="O1726" s="62"/>
      <c r="T1726" s="62" t="str">
        <f>IF(G1726&lt;&gt;"",PROPER(TEXT(G1726,"YYYY")&amp;TEXT(G1726,"MMMM")),"")</f>
        <v/>
      </c>
      <c r="U1726" s="62" t="str">
        <f>IFERROR((VLOOKUP(T1726,[1]IPC!$C$12:$I$834,4,FALSE)/10000),"")</f>
        <v/>
      </c>
      <c r="V1726" s="62" t="str">
        <f>IF(E1726&lt;&gt;"",VLOOKUP($U$7,[1]IPC!$C$12:$I$834,4,FALSE)/10000,"")</f>
        <v/>
      </c>
      <c r="W1726" s="62" t="str">
        <f>IFERROR((O1726*V1726/U1726),"")</f>
        <v/>
      </c>
      <c r="X1726" s="62" t="str">
        <f>IFERROR((W1726*#REF!),"")</f>
        <v/>
      </c>
      <c r="Y1726" s="62" t="str">
        <f>IF(E1726&lt;&gt;"",IF(Q1726&lt;&gt;"",IFERROR((((X1726*(1+(Inflacion))^((DAYS360($D$4,Q1726))/360)))/((1+VLOOKUP($D$4,[1]TES!$B$8:$D$3002,3,TRUE))^((DAYS360($D$4,Q1726))/360))),""),"Fecha probable de Fallo"),"")</f>
        <v/>
      </c>
    </row>
    <row r="1727" spans="4:25" x14ac:dyDescent="0.2">
      <c r="D1727" s="62"/>
      <c r="O1727" s="62"/>
      <c r="T1727" s="62" t="str">
        <f>IF(G1727&lt;&gt;"",PROPER(TEXT(G1727,"YYYY")&amp;TEXT(G1727,"MMMM")),"")</f>
        <v/>
      </c>
      <c r="U1727" s="62" t="str">
        <f>IFERROR((VLOOKUP(T1727,[1]IPC!$C$12:$I$834,4,FALSE)/10000),"")</f>
        <v/>
      </c>
      <c r="V1727" s="62" t="str">
        <f>IF(E1727&lt;&gt;"",VLOOKUP($U$7,[1]IPC!$C$12:$I$834,4,FALSE)/10000,"")</f>
        <v/>
      </c>
      <c r="W1727" s="62" t="str">
        <f>IFERROR((O1727*V1727/U1727),"")</f>
        <v/>
      </c>
      <c r="X1727" s="62" t="str">
        <f>IFERROR((W1727*#REF!),"")</f>
        <v/>
      </c>
      <c r="Y1727" s="62" t="str">
        <f>IF(E1727&lt;&gt;"",IF(Q1727&lt;&gt;"",IFERROR((((X1727*(1+(Inflacion))^((DAYS360($D$4,Q1727))/360)))/((1+VLOOKUP($D$4,[1]TES!$B$8:$D$3002,3,TRUE))^((DAYS360($D$4,Q1727))/360))),""),"Fecha probable de Fallo"),"")</f>
        <v/>
      </c>
    </row>
    <row r="1728" spans="4:25" x14ac:dyDescent="0.2">
      <c r="D1728" s="62"/>
      <c r="O1728" s="62"/>
      <c r="T1728" s="62" t="str">
        <f>IF(G1728&lt;&gt;"",PROPER(TEXT(G1728,"YYYY")&amp;TEXT(G1728,"MMMM")),"")</f>
        <v/>
      </c>
      <c r="U1728" s="62" t="str">
        <f>IFERROR((VLOOKUP(T1728,[1]IPC!$C$12:$I$834,4,FALSE)/10000),"")</f>
        <v/>
      </c>
      <c r="V1728" s="62" t="str">
        <f>IF(E1728&lt;&gt;"",VLOOKUP($U$7,[1]IPC!$C$12:$I$834,4,FALSE)/10000,"")</f>
        <v/>
      </c>
      <c r="W1728" s="62" t="str">
        <f>IFERROR((O1728*V1728/U1728),"")</f>
        <v/>
      </c>
      <c r="X1728" s="62" t="str">
        <f>IFERROR((W1728*#REF!),"")</f>
        <v/>
      </c>
      <c r="Y1728" s="62" t="str">
        <f>IF(E1728&lt;&gt;"",IF(Q1728&lt;&gt;"",IFERROR((((X1728*(1+(Inflacion))^((DAYS360($D$4,Q1728))/360)))/((1+VLOOKUP($D$4,[1]TES!$B$8:$D$3002,3,TRUE))^((DAYS360($D$4,Q1728))/360))),""),"Fecha probable de Fallo"),"")</f>
        <v/>
      </c>
    </row>
    <row r="1729" spans="4:25" x14ac:dyDescent="0.2">
      <c r="D1729" s="62"/>
      <c r="O1729" s="62"/>
      <c r="T1729" s="62" t="str">
        <f>IF(G1729&lt;&gt;"",PROPER(TEXT(G1729,"YYYY")&amp;TEXT(G1729,"MMMM")),"")</f>
        <v/>
      </c>
      <c r="U1729" s="62" t="str">
        <f>IFERROR((VLOOKUP(T1729,[1]IPC!$C$12:$I$834,4,FALSE)/10000),"")</f>
        <v/>
      </c>
      <c r="V1729" s="62" t="str">
        <f>IF(E1729&lt;&gt;"",VLOOKUP($U$7,[1]IPC!$C$12:$I$834,4,FALSE)/10000,"")</f>
        <v/>
      </c>
      <c r="W1729" s="62" t="str">
        <f>IFERROR((O1729*V1729/U1729),"")</f>
        <v/>
      </c>
      <c r="X1729" s="62" t="str">
        <f>IFERROR((W1729*#REF!),"")</f>
        <v/>
      </c>
      <c r="Y1729" s="62" t="str">
        <f>IF(E1729&lt;&gt;"",IF(Q1729&lt;&gt;"",IFERROR((((X1729*(1+(Inflacion))^((DAYS360($D$4,Q1729))/360)))/((1+VLOOKUP($D$4,[1]TES!$B$8:$D$3002,3,TRUE))^((DAYS360($D$4,Q1729))/360))),""),"Fecha probable de Fallo"),"")</f>
        <v/>
      </c>
    </row>
    <row r="1730" spans="4:25" x14ac:dyDescent="0.2">
      <c r="D1730" s="62"/>
      <c r="O1730" s="62"/>
      <c r="T1730" s="62" t="str">
        <f>IF(G1730&lt;&gt;"",PROPER(TEXT(G1730,"YYYY")&amp;TEXT(G1730,"MMMM")),"")</f>
        <v/>
      </c>
      <c r="U1730" s="62" t="str">
        <f>IFERROR((VLOOKUP(T1730,[1]IPC!$C$12:$I$834,4,FALSE)/10000),"")</f>
        <v/>
      </c>
      <c r="V1730" s="62" t="str">
        <f>IF(E1730&lt;&gt;"",VLOOKUP($U$7,[1]IPC!$C$12:$I$834,4,FALSE)/10000,"")</f>
        <v/>
      </c>
      <c r="W1730" s="62" t="str">
        <f>IFERROR((O1730*V1730/U1730),"")</f>
        <v/>
      </c>
      <c r="X1730" s="62" t="str">
        <f>IFERROR((W1730*#REF!),"")</f>
        <v/>
      </c>
      <c r="Y1730" s="62" t="str">
        <f>IF(E1730&lt;&gt;"",IF(Q1730&lt;&gt;"",IFERROR((((X1730*(1+(Inflacion))^((DAYS360($D$4,Q1730))/360)))/((1+VLOOKUP($D$4,[1]TES!$B$8:$D$3002,3,TRUE))^((DAYS360($D$4,Q1730))/360))),""),"Fecha probable de Fallo"),"")</f>
        <v/>
      </c>
    </row>
    <row r="1731" spans="4:25" x14ac:dyDescent="0.2">
      <c r="D1731" s="62"/>
      <c r="O1731" s="62"/>
      <c r="T1731" s="62" t="str">
        <f>IF(G1731&lt;&gt;"",PROPER(TEXT(G1731,"YYYY")&amp;TEXT(G1731,"MMMM")),"")</f>
        <v/>
      </c>
      <c r="U1731" s="62" t="str">
        <f>IFERROR((VLOOKUP(T1731,[1]IPC!$C$12:$I$834,4,FALSE)/10000),"")</f>
        <v/>
      </c>
      <c r="V1731" s="62" t="str">
        <f>IF(E1731&lt;&gt;"",VLOOKUP($U$7,[1]IPC!$C$12:$I$834,4,FALSE)/10000,"")</f>
        <v/>
      </c>
      <c r="W1731" s="62" t="str">
        <f>IFERROR((O1731*V1731/U1731),"")</f>
        <v/>
      </c>
      <c r="X1731" s="62" t="str">
        <f>IFERROR((W1731*#REF!),"")</f>
        <v/>
      </c>
      <c r="Y1731" s="62" t="str">
        <f>IF(E1731&lt;&gt;"",IF(Q1731&lt;&gt;"",IFERROR((((X1731*(1+(Inflacion))^((DAYS360($D$4,Q1731))/360)))/((1+VLOOKUP($D$4,[1]TES!$B$8:$D$3002,3,TRUE))^((DAYS360($D$4,Q1731))/360))),""),"Fecha probable de Fallo"),"")</f>
        <v/>
      </c>
    </row>
    <row r="1732" spans="4:25" x14ac:dyDescent="0.2">
      <c r="D1732" s="62"/>
      <c r="O1732" s="62"/>
      <c r="T1732" s="62" t="str">
        <f>IF(G1732&lt;&gt;"",PROPER(TEXT(G1732,"YYYY")&amp;TEXT(G1732,"MMMM")),"")</f>
        <v/>
      </c>
      <c r="U1732" s="62" t="str">
        <f>IFERROR((VLOOKUP(T1732,[1]IPC!$C$12:$I$834,4,FALSE)/10000),"")</f>
        <v/>
      </c>
      <c r="V1732" s="62" t="str">
        <f>IF(E1732&lt;&gt;"",VLOOKUP($U$7,[1]IPC!$C$12:$I$834,4,FALSE)/10000,"")</f>
        <v/>
      </c>
      <c r="W1732" s="62" t="str">
        <f>IFERROR((O1732*V1732/U1732),"")</f>
        <v/>
      </c>
      <c r="X1732" s="62" t="str">
        <f>IFERROR((W1732*#REF!),"")</f>
        <v/>
      </c>
      <c r="Y1732" s="62" t="str">
        <f>IF(E1732&lt;&gt;"",IF(Q1732&lt;&gt;"",IFERROR((((X1732*(1+(Inflacion))^((DAYS360($D$4,Q1732))/360)))/((1+VLOOKUP($D$4,[1]TES!$B$8:$D$3002,3,TRUE))^((DAYS360($D$4,Q1732))/360))),""),"Fecha probable de Fallo"),"")</f>
        <v/>
      </c>
    </row>
    <row r="1733" spans="4:25" x14ac:dyDescent="0.2">
      <c r="D1733" s="62"/>
      <c r="O1733" s="62"/>
      <c r="T1733" s="62" t="str">
        <f>IF(G1733&lt;&gt;"",PROPER(TEXT(G1733,"YYYY")&amp;TEXT(G1733,"MMMM")),"")</f>
        <v/>
      </c>
      <c r="U1733" s="62" t="str">
        <f>IFERROR((VLOOKUP(T1733,[1]IPC!$C$12:$I$834,4,FALSE)/10000),"")</f>
        <v/>
      </c>
      <c r="V1733" s="62" t="str">
        <f>IF(E1733&lt;&gt;"",VLOOKUP($U$7,[1]IPC!$C$12:$I$834,4,FALSE)/10000,"")</f>
        <v/>
      </c>
      <c r="W1733" s="62" t="str">
        <f>IFERROR((O1733*V1733/U1733),"")</f>
        <v/>
      </c>
      <c r="X1733" s="62" t="str">
        <f>IFERROR((W1733*#REF!),"")</f>
        <v/>
      </c>
      <c r="Y1733" s="62" t="str">
        <f>IF(E1733&lt;&gt;"",IF(Q1733&lt;&gt;"",IFERROR((((X1733*(1+(Inflacion))^((DAYS360($D$4,Q1733))/360)))/((1+VLOOKUP($D$4,[1]TES!$B$8:$D$3002,3,TRUE))^((DAYS360($D$4,Q1733))/360))),""),"Fecha probable de Fallo"),"")</f>
        <v/>
      </c>
    </row>
    <row r="1734" spans="4:25" x14ac:dyDescent="0.2">
      <c r="D1734" s="62"/>
      <c r="O1734" s="62"/>
      <c r="T1734" s="62" t="str">
        <f>IF(G1734&lt;&gt;"",PROPER(TEXT(G1734,"YYYY")&amp;TEXT(G1734,"MMMM")),"")</f>
        <v/>
      </c>
      <c r="U1734" s="62" t="str">
        <f>IFERROR((VLOOKUP(T1734,[1]IPC!$C$12:$I$834,4,FALSE)/10000),"")</f>
        <v/>
      </c>
      <c r="V1734" s="62" t="str">
        <f>IF(E1734&lt;&gt;"",VLOOKUP($U$7,[1]IPC!$C$12:$I$834,4,FALSE)/10000,"")</f>
        <v/>
      </c>
      <c r="W1734" s="62" t="str">
        <f>IFERROR((O1734*V1734/U1734),"")</f>
        <v/>
      </c>
      <c r="X1734" s="62" t="str">
        <f>IFERROR((W1734*#REF!),"")</f>
        <v/>
      </c>
      <c r="Y1734" s="62" t="str">
        <f>IF(E1734&lt;&gt;"",IF(Q1734&lt;&gt;"",IFERROR((((X1734*(1+(Inflacion))^((DAYS360($D$4,Q1734))/360)))/((1+VLOOKUP($D$4,[1]TES!$B$8:$D$3002,3,TRUE))^((DAYS360($D$4,Q1734))/360))),""),"Fecha probable de Fallo"),"")</f>
        <v/>
      </c>
    </row>
    <row r="1735" spans="4:25" x14ac:dyDescent="0.2">
      <c r="D1735" s="62"/>
      <c r="O1735" s="62"/>
      <c r="T1735" s="62" t="str">
        <f>IF(G1735&lt;&gt;"",PROPER(TEXT(G1735,"YYYY")&amp;TEXT(G1735,"MMMM")),"")</f>
        <v/>
      </c>
      <c r="U1735" s="62" t="str">
        <f>IFERROR((VLOOKUP(T1735,[1]IPC!$C$12:$I$834,4,FALSE)/10000),"")</f>
        <v/>
      </c>
      <c r="V1735" s="62" t="str">
        <f>IF(E1735&lt;&gt;"",VLOOKUP($U$7,[1]IPC!$C$12:$I$834,4,FALSE)/10000,"")</f>
        <v/>
      </c>
      <c r="W1735" s="62" t="str">
        <f>IFERROR((O1735*V1735/U1735),"")</f>
        <v/>
      </c>
      <c r="X1735" s="62" t="str">
        <f>IFERROR((W1735*#REF!),"")</f>
        <v/>
      </c>
      <c r="Y1735" s="62" t="str">
        <f>IF(E1735&lt;&gt;"",IF(Q1735&lt;&gt;"",IFERROR((((X1735*(1+(Inflacion))^((DAYS360($D$4,Q1735))/360)))/((1+VLOOKUP($D$4,[1]TES!$B$8:$D$3002,3,TRUE))^((DAYS360($D$4,Q1735))/360))),""),"Fecha probable de Fallo"),"")</f>
        <v/>
      </c>
    </row>
    <row r="1736" spans="4:25" x14ac:dyDescent="0.2">
      <c r="D1736" s="62"/>
      <c r="O1736" s="62"/>
      <c r="T1736" s="62" t="str">
        <f>IF(G1736&lt;&gt;"",PROPER(TEXT(G1736,"YYYY")&amp;TEXT(G1736,"MMMM")),"")</f>
        <v/>
      </c>
      <c r="U1736" s="62" t="str">
        <f>IFERROR((VLOOKUP(T1736,[1]IPC!$C$12:$I$834,4,FALSE)/10000),"")</f>
        <v/>
      </c>
      <c r="V1736" s="62" t="str">
        <f>IF(E1736&lt;&gt;"",VLOOKUP($U$7,[1]IPC!$C$12:$I$834,4,FALSE)/10000,"")</f>
        <v/>
      </c>
      <c r="W1736" s="62" t="str">
        <f>IFERROR((O1736*V1736/U1736),"")</f>
        <v/>
      </c>
      <c r="X1736" s="62" t="str">
        <f>IFERROR((W1736*#REF!),"")</f>
        <v/>
      </c>
      <c r="Y1736" s="62" t="str">
        <f>IF(E1736&lt;&gt;"",IF(Q1736&lt;&gt;"",IFERROR((((X1736*(1+(Inflacion))^((DAYS360($D$4,Q1736))/360)))/((1+VLOOKUP($D$4,[1]TES!$B$8:$D$3002,3,TRUE))^((DAYS360($D$4,Q1736))/360))),""),"Fecha probable de Fallo"),"")</f>
        <v/>
      </c>
    </row>
    <row r="1737" spans="4:25" x14ac:dyDescent="0.2">
      <c r="D1737" s="62"/>
      <c r="O1737" s="62"/>
      <c r="T1737" s="62" t="str">
        <f>IF(G1737&lt;&gt;"",PROPER(TEXT(G1737,"YYYY")&amp;TEXT(G1737,"MMMM")),"")</f>
        <v/>
      </c>
      <c r="U1737" s="62" t="str">
        <f>IFERROR((VLOOKUP(T1737,[1]IPC!$C$12:$I$834,4,FALSE)/10000),"")</f>
        <v/>
      </c>
      <c r="V1737" s="62" t="str">
        <f>IF(E1737&lt;&gt;"",VLOOKUP($U$7,[1]IPC!$C$12:$I$834,4,FALSE)/10000,"")</f>
        <v/>
      </c>
      <c r="W1737" s="62" t="str">
        <f>IFERROR((O1737*V1737/U1737),"")</f>
        <v/>
      </c>
      <c r="X1737" s="62" t="str">
        <f>IFERROR((W1737*#REF!),"")</f>
        <v/>
      </c>
      <c r="Y1737" s="62" t="str">
        <f>IF(E1737&lt;&gt;"",IF(Q1737&lt;&gt;"",IFERROR((((X1737*(1+(Inflacion))^((DAYS360($D$4,Q1737))/360)))/((1+VLOOKUP($D$4,[1]TES!$B$8:$D$3002,3,TRUE))^((DAYS360($D$4,Q1737))/360))),""),"Fecha probable de Fallo"),"")</f>
        <v/>
      </c>
    </row>
    <row r="1738" spans="4:25" x14ac:dyDescent="0.2">
      <c r="D1738" s="62"/>
      <c r="O1738" s="62"/>
      <c r="T1738" s="62" t="str">
        <f>IF(G1738&lt;&gt;"",PROPER(TEXT(G1738,"YYYY")&amp;TEXT(G1738,"MMMM")),"")</f>
        <v/>
      </c>
      <c r="U1738" s="62" t="str">
        <f>IFERROR((VLOOKUP(T1738,[1]IPC!$C$12:$I$834,4,FALSE)/10000),"")</f>
        <v/>
      </c>
      <c r="V1738" s="62" t="str">
        <f>IF(E1738&lt;&gt;"",VLOOKUP($U$7,[1]IPC!$C$12:$I$834,4,FALSE)/10000,"")</f>
        <v/>
      </c>
      <c r="W1738" s="62" t="str">
        <f>IFERROR((O1738*V1738/U1738),"")</f>
        <v/>
      </c>
      <c r="X1738" s="62" t="str">
        <f>IFERROR((W1738*#REF!),"")</f>
        <v/>
      </c>
      <c r="Y1738" s="62" t="str">
        <f>IF(E1738&lt;&gt;"",IF(Q1738&lt;&gt;"",IFERROR((((X1738*(1+(Inflacion))^((DAYS360($D$4,Q1738))/360)))/((1+VLOOKUP($D$4,[1]TES!$B$8:$D$3002,3,TRUE))^((DAYS360($D$4,Q1738))/360))),""),"Fecha probable de Fallo"),"")</f>
        <v/>
      </c>
    </row>
    <row r="1739" spans="4:25" x14ac:dyDescent="0.2">
      <c r="D1739" s="62"/>
      <c r="O1739" s="62"/>
      <c r="T1739" s="62" t="str">
        <f>IF(G1739&lt;&gt;"",PROPER(TEXT(G1739,"YYYY")&amp;TEXT(G1739,"MMMM")),"")</f>
        <v/>
      </c>
      <c r="U1739" s="62" t="str">
        <f>IFERROR((VLOOKUP(T1739,[1]IPC!$C$12:$I$834,4,FALSE)/10000),"")</f>
        <v/>
      </c>
      <c r="V1739" s="62" t="str">
        <f>IF(E1739&lt;&gt;"",VLOOKUP($U$7,[1]IPC!$C$12:$I$834,4,FALSE)/10000,"")</f>
        <v/>
      </c>
      <c r="W1739" s="62" t="str">
        <f>IFERROR((O1739*V1739/U1739),"")</f>
        <v/>
      </c>
      <c r="X1739" s="62" t="str">
        <f>IFERROR((W1739*#REF!),"")</f>
        <v/>
      </c>
      <c r="Y1739" s="62" t="str">
        <f>IF(E1739&lt;&gt;"",IF(Q1739&lt;&gt;"",IFERROR((((X1739*(1+(Inflacion))^((DAYS360($D$4,Q1739))/360)))/((1+VLOOKUP($D$4,[1]TES!$B$8:$D$3002,3,TRUE))^((DAYS360($D$4,Q1739))/360))),""),"Fecha probable de Fallo"),"")</f>
        <v/>
      </c>
    </row>
    <row r="1740" spans="4:25" x14ac:dyDescent="0.2">
      <c r="D1740" s="62"/>
      <c r="O1740" s="62"/>
      <c r="T1740" s="62" t="str">
        <f>IF(G1740&lt;&gt;"",PROPER(TEXT(G1740,"YYYY")&amp;TEXT(G1740,"MMMM")),"")</f>
        <v/>
      </c>
      <c r="U1740" s="62" t="str">
        <f>IFERROR((VLOOKUP(T1740,[1]IPC!$C$12:$I$834,4,FALSE)/10000),"")</f>
        <v/>
      </c>
      <c r="V1740" s="62" t="str">
        <f>IF(E1740&lt;&gt;"",VLOOKUP($U$7,[1]IPC!$C$12:$I$834,4,FALSE)/10000,"")</f>
        <v/>
      </c>
      <c r="W1740" s="62" t="str">
        <f>IFERROR((O1740*V1740/U1740),"")</f>
        <v/>
      </c>
      <c r="X1740" s="62" t="str">
        <f>IFERROR((W1740*#REF!),"")</f>
        <v/>
      </c>
      <c r="Y1740" s="62" t="str">
        <f>IF(E1740&lt;&gt;"",IF(Q1740&lt;&gt;"",IFERROR((((X1740*(1+(Inflacion))^((DAYS360($D$4,Q1740))/360)))/((1+VLOOKUP($D$4,[1]TES!$B$8:$D$3002,3,TRUE))^((DAYS360($D$4,Q1740))/360))),""),"Fecha probable de Fallo"),"")</f>
        <v/>
      </c>
    </row>
    <row r="1741" spans="4:25" x14ac:dyDescent="0.2">
      <c r="D1741" s="62"/>
      <c r="O1741" s="62"/>
      <c r="T1741" s="62" t="str">
        <f>IF(G1741&lt;&gt;"",PROPER(TEXT(G1741,"YYYY")&amp;TEXT(G1741,"MMMM")),"")</f>
        <v/>
      </c>
      <c r="U1741" s="62" t="str">
        <f>IFERROR((VLOOKUP(T1741,[1]IPC!$C$12:$I$834,4,FALSE)/10000),"")</f>
        <v/>
      </c>
      <c r="V1741" s="62" t="str">
        <f>IF(E1741&lt;&gt;"",VLOOKUP($U$7,[1]IPC!$C$12:$I$834,4,FALSE)/10000,"")</f>
        <v/>
      </c>
      <c r="W1741" s="62" t="str">
        <f>IFERROR((O1741*V1741/U1741),"")</f>
        <v/>
      </c>
      <c r="X1741" s="62" t="str">
        <f>IFERROR((W1741*#REF!),"")</f>
        <v/>
      </c>
      <c r="Y1741" s="62" t="str">
        <f>IF(E1741&lt;&gt;"",IF(Q1741&lt;&gt;"",IFERROR((((X1741*(1+(Inflacion))^((DAYS360($D$4,Q1741))/360)))/((1+VLOOKUP($D$4,[1]TES!$B$8:$D$3002,3,TRUE))^((DAYS360($D$4,Q1741))/360))),""),"Fecha probable de Fallo"),"")</f>
        <v/>
      </c>
    </row>
    <row r="1742" spans="4:25" x14ac:dyDescent="0.2">
      <c r="D1742" s="62"/>
      <c r="O1742" s="62"/>
      <c r="T1742" s="62" t="str">
        <f>IF(G1742&lt;&gt;"",PROPER(TEXT(G1742,"YYYY")&amp;TEXT(G1742,"MMMM")),"")</f>
        <v/>
      </c>
      <c r="U1742" s="62" t="str">
        <f>IFERROR((VLOOKUP(T1742,[1]IPC!$C$12:$I$834,4,FALSE)/10000),"")</f>
        <v/>
      </c>
      <c r="V1742" s="62" t="str">
        <f>IF(E1742&lt;&gt;"",VLOOKUP($U$7,[1]IPC!$C$12:$I$834,4,FALSE)/10000,"")</f>
        <v/>
      </c>
      <c r="W1742" s="62" t="str">
        <f>IFERROR((O1742*V1742/U1742),"")</f>
        <v/>
      </c>
      <c r="X1742" s="62" t="str">
        <f>IFERROR((W1742*#REF!),"")</f>
        <v/>
      </c>
      <c r="Y1742" s="62" t="str">
        <f>IF(E1742&lt;&gt;"",IF(Q1742&lt;&gt;"",IFERROR((((X1742*(1+(Inflacion))^((DAYS360($D$4,Q1742))/360)))/((1+VLOOKUP($D$4,[1]TES!$B$8:$D$3002,3,TRUE))^((DAYS360($D$4,Q1742))/360))),""),"Fecha probable de Fallo"),"")</f>
        <v/>
      </c>
    </row>
    <row r="1743" spans="4:25" x14ac:dyDescent="0.2">
      <c r="D1743" s="62"/>
      <c r="O1743" s="62"/>
      <c r="T1743" s="62" t="str">
        <f>IF(G1743&lt;&gt;"",PROPER(TEXT(G1743,"YYYY")&amp;TEXT(G1743,"MMMM")),"")</f>
        <v/>
      </c>
      <c r="U1743" s="62" t="str">
        <f>IFERROR((VLOOKUP(T1743,[1]IPC!$C$12:$I$834,4,FALSE)/10000),"")</f>
        <v/>
      </c>
      <c r="V1743" s="62" t="str">
        <f>IF(E1743&lt;&gt;"",VLOOKUP($U$7,[1]IPC!$C$12:$I$834,4,FALSE)/10000,"")</f>
        <v/>
      </c>
      <c r="W1743" s="62" t="str">
        <f>IFERROR((O1743*V1743/U1743),"")</f>
        <v/>
      </c>
      <c r="X1743" s="62" t="str">
        <f>IFERROR((W1743*#REF!),"")</f>
        <v/>
      </c>
      <c r="Y1743" s="62" t="str">
        <f>IF(E1743&lt;&gt;"",IF(Q1743&lt;&gt;"",IFERROR((((X1743*(1+(Inflacion))^((DAYS360($D$4,Q1743))/360)))/((1+VLOOKUP($D$4,[1]TES!$B$8:$D$3002,3,TRUE))^((DAYS360($D$4,Q1743))/360))),""),"Fecha probable de Fallo"),"")</f>
        <v/>
      </c>
    </row>
    <row r="1744" spans="4:25" x14ac:dyDescent="0.2">
      <c r="D1744" s="62"/>
      <c r="O1744" s="62"/>
      <c r="T1744" s="62" t="str">
        <f>IF(G1744&lt;&gt;"",PROPER(TEXT(G1744,"YYYY")&amp;TEXT(G1744,"MMMM")),"")</f>
        <v/>
      </c>
      <c r="U1744" s="62" t="str">
        <f>IFERROR((VLOOKUP(T1744,[1]IPC!$C$12:$I$834,4,FALSE)/10000),"")</f>
        <v/>
      </c>
      <c r="V1744" s="62" t="str">
        <f>IF(E1744&lt;&gt;"",VLOOKUP($U$7,[1]IPC!$C$12:$I$834,4,FALSE)/10000,"")</f>
        <v/>
      </c>
      <c r="W1744" s="62" t="str">
        <f>IFERROR((O1744*V1744/U1744),"")</f>
        <v/>
      </c>
      <c r="X1744" s="62" t="str">
        <f>IFERROR((W1744*#REF!),"")</f>
        <v/>
      </c>
      <c r="Y1744" s="62" t="str">
        <f>IF(E1744&lt;&gt;"",IF(Q1744&lt;&gt;"",IFERROR((((X1744*(1+(Inflacion))^((DAYS360($D$4,Q1744))/360)))/((1+VLOOKUP($D$4,[1]TES!$B$8:$D$3002,3,TRUE))^((DAYS360($D$4,Q1744))/360))),""),"Fecha probable de Fallo"),"")</f>
        <v/>
      </c>
    </row>
    <row r="1745" spans="4:25" x14ac:dyDescent="0.2">
      <c r="D1745" s="62"/>
      <c r="O1745" s="62"/>
      <c r="T1745" s="62" t="str">
        <f>IF(G1745&lt;&gt;"",PROPER(TEXT(G1745,"YYYY")&amp;TEXT(G1745,"MMMM")),"")</f>
        <v/>
      </c>
      <c r="U1745" s="62" t="str">
        <f>IFERROR((VLOOKUP(T1745,[1]IPC!$C$12:$I$834,4,FALSE)/10000),"")</f>
        <v/>
      </c>
      <c r="V1745" s="62" t="str">
        <f>IF(E1745&lt;&gt;"",VLOOKUP($U$7,[1]IPC!$C$12:$I$834,4,FALSE)/10000,"")</f>
        <v/>
      </c>
      <c r="W1745" s="62" t="str">
        <f>IFERROR((O1745*V1745/U1745),"")</f>
        <v/>
      </c>
      <c r="X1745" s="62" t="str">
        <f>IFERROR((W1745*#REF!),"")</f>
        <v/>
      </c>
      <c r="Y1745" s="62" t="str">
        <f>IF(E1745&lt;&gt;"",IF(Q1745&lt;&gt;"",IFERROR((((X1745*(1+(Inflacion))^((DAYS360($D$4,Q1745))/360)))/((1+VLOOKUP($D$4,[1]TES!$B$8:$D$3002,3,TRUE))^((DAYS360($D$4,Q1745))/360))),""),"Fecha probable de Fallo"),"")</f>
        <v/>
      </c>
    </row>
    <row r="1746" spans="4:25" x14ac:dyDescent="0.2">
      <c r="D1746" s="62"/>
      <c r="O1746" s="62"/>
      <c r="T1746" s="62" t="str">
        <f>IF(G1746&lt;&gt;"",PROPER(TEXT(G1746,"YYYY")&amp;TEXT(G1746,"MMMM")),"")</f>
        <v/>
      </c>
      <c r="U1746" s="62" t="str">
        <f>IFERROR((VLOOKUP(T1746,[1]IPC!$C$12:$I$834,4,FALSE)/10000),"")</f>
        <v/>
      </c>
      <c r="V1746" s="62" t="str">
        <f>IF(E1746&lt;&gt;"",VLOOKUP($U$7,[1]IPC!$C$12:$I$834,4,FALSE)/10000,"")</f>
        <v/>
      </c>
      <c r="W1746" s="62" t="str">
        <f>IFERROR((O1746*V1746/U1746),"")</f>
        <v/>
      </c>
      <c r="X1746" s="62" t="str">
        <f>IFERROR((W1746*#REF!),"")</f>
        <v/>
      </c>
      <c r="Y1746" s="62" t="str">
        <f>IF(E1746&lt;&gt;"",IF(Q1746&lt;&gt;"",IFERROR((((X1746*(1+(Inflacion))^((DAYS360($D$4,Q1746))/360)))/((1+VLOOKUP($D$4,[1]TES!$B$8:$D$3002,3,TRUE))^((DAYS360($D$4,Q1746))/360))),""),"Fecha probable de Fallo"),"")</f>
        <v/>
      </c>
    </row>
    <row r="1747" spans="4:25" x14ac:dyDescent="0.2">
      <c r="D1747" s="62"/>
      <c r="O1747" s="62"/>
      <c r="T1747" s="62" t="str">
        <f>IF(G1747&lt;&gt;"",PROPER(TEXT(G1747,"YYYY")&amp;TEXT(G1747,"MMMM")),"")</f>
        <v/>
      </c>
      <c r="U1747" s="62" t="str">
        <f>IFERROR((VLOOKUP(T1747,[1]IPC!$C$12:$I$834,4,FALSE)/10000),"")</f>
        <v/>
      </c>
      <c r="V1747" s="62" t="str">
        <f>IF(E1747&lt;&gt;"",VLOOKUP($U$7,[1]IPC!$C$12:$I$834,4,FALSE)/10000,"")</f>
        <v/>
      </c>
      <c r="W1747" s="62" t="str">
        <f>IFERROR((O1747*V1747/U1747),"")</f>
        <v/>
      </c>
      <c r="X1747" s="62" t="str">
        <f>IFERROR((W1747*#REF!),"")</f>
        <v/>
      </c>
      <c r="Y1747" s="62" t="str">
        <f>IF(E1747&lt;&gt;"",IF(Q1747&lt;&gt;"",IFERROR((((X1747*(1+(Inflacion))^((DAYS360($D$4,Q1747))/360)))/((1+VLOOKUP($D$4,[1]TES!$B$8:$D$3002,3,TRUE))^((DAYS360($D$4,Q1747))/360))),""),"Fecha probable de Fallo"),"")</f>
        <v/>
      </c>
    </row>
    <row r="1748" spans="4:25" x14ac:dyDescent="0.2">
      <c r="D1748" s="62"/>
      <c r="O1748" s="62"/>
      <c r="T1748" s="62" t="str">
        <f>IF(G1748&lt;&gt;"",PROPER(TEXT(G1748,"YYYY")&amp;TEXT(G1748,"MMMM")),"")</f>
        <v/>
      </c>
      <c r="U1748" s="62" t="str">
        <f>IFERROR((VLOOKUP(T1748,[1]IPC!$C$12:$I$834,4,FALSE)/10000),"")</f>
        <v/>
      </c>
      <c r="V1748" s="62" t="str">
        <f>IF(E1748&lt;&gt;"",VLOOKUP($U$7,[1]IPC!$C$12:$I$834,4,FALSE)/10000,"")</f>
        <v/>
      </c>
      <c r="W1748" s="62" t="str">
        <f>IFERROR((O1748*V1748/U1748),"")</f>
        <v/>
      </c>
      <c r="X1748" s="62" t="str">
        <f>IFERROR((W1748*#REF!),"")</f>
        <v/>
      </c>
      <c r="Y1748" s="62" t="str">
        <f>IF(E1748&lt;&gt;"",IF(Q1748&lt;&gt;"",IFERROR((((X1748*(1+(Inflacion))^((DAYS360($D$4,Q1748))/360)))/((1+VLOOKUP($D$4,[1]TES!$B$8:$D$3002,3,TRUE))^((DAYS360($D$4,Q1748))/360))),""),"Fecha probable de Fallo"),"")</f>
        <v/>
      </c>
    </row>
    <row r="1749" spans="4:25" x14ac:dyDescent="0.2">
      <c r="D1749" s="62"/>
      <c r="O1749" s="62"/>
      <c r="T1749" s="62" t="str">
        <f>IF(G1749&lt;&gt;"",PROPER(TEXT(G1749,"YYYY")&amp;TEXT(G1749,"MMMM")),"")</f>
        <v/>
      </c>
      <c r="U1749" s="62" t="str">
        <f>IFERROR((VLOOKUP(T1749,[1]IPC!$C$12:$I$834,4,FALSE)/10000),"")</f>
        <v/>
      </c>
      <c r="V1749" s="62" t="str">
        <f>IF(E1749&lt;&gt;"",VLOOKUP($U$7,[1]IPC!$C$12:$I$834,4,FALSE)/10000,"")</f>
        <v/>
      </c>
      <c r="W1749" s="62" t="str">
        <f>IFERROR((O1749*V1749/U1749),"")</f>
        <v/>
      </c>
      <c r="X1749" s="62" t="str">
        <f>IFERROR((W1749*#REF!),"")</f>
        <v/>
      </c>
      <c r="Y1749" s="62" t="str">
        <f>IF(E1749&lt;&gt;"",IF(Q1749&lt;&gt;"",IFERROR((((X1749*(1+(Inflacion))^((DAYS360($D$4,Q1749))/360)))/((1+VLOOKUP($D$4,[1]TES!$B$8:$D$3002,3,TRUE))^((DAYS360($D$4,Q1749))/360))),""),"Fecha probable de Fallo"),"")</f>
        <v/>
      </c>
    </row>
    <row r="1750" spans="4:25" x14ac:dyDescent="0.2">
      <c r="D1750" s="62"/>
      <c r="O1750" s="62"/>
      <c r="T1750" s="62" t="str">
        <f>IF(G1750&lt;&gt;"",PROPER(TEXT(G1750,"YYYY")&amp;TEXT(G1750,"MMMM")),"")</f>
        <v/>
      </c>
      <c r="U1750" s="62" t="str">
        <f>IFERROR((VLOOKUP(T1750,[1]IPC!$C$12:$I$834,4,FALSE)/10000),"")</f>
        <v/>
      </c>
      <c r="V1750" s="62" t="str">
        <f>IF(E1750&lt;&gt;"",VLOOKUP($U$7,[1]IPC!$C$12:$I$834,4,FALSE)/10000,"")</f>
        <v/>
      </c>
      <c r="W1750" s="62" t="str">
        <f>IFERROR((O1750*V1750/U1750),"")</f>
        <v/>
      </c>
      <c r="X1750" s="62" t="str">
        <f>IFERROR((W1750*#REF!),"")</f>
        <v/>
      </c>
      <c r="Y1750" s="62" t="str">
        <f>IF(E1750&lt;&gt;"",IF(Q1750&lt;&gt;"",IFERROR((((X1750*(1+(Inflacion))^((DAYS360($D$4,Q1750))/360)))/((1+VLOOKUP($D$4,[1]TES!$B$8:$D$3002,3,TRUE))^((DAYS360($D$4,Q1750))/360))),""),"Fecha probable de Fallo"),"")</f>
        <v/>
      </c>
    </row>
    <row r="1751" spans="4:25" x14ac:dyDescent="0.2">
      <c r="D1751" s="62"/>
      <c r="O1751" s="62"/>
      <c r="T1751" s="62" t="str">
        <f>IF(G1751&lt;&gt;"",PROPER(TEXT(G1751,"YYYY")&amp;TEXT(G1751,"MMMM")),"")</f>
        <v/>
      </c>
      <c r="U1751" s="62" t="str">
        <f>IFERROR((VLOOKUP(T1751,[1]IPC!$C$12:$I$834,4,FALSE)/10000),"")</f>
        <v/>
      </c>
      <c r="V1751" s="62" t="str">
        <f>IF(E1751&lt;&gt;"",VLOOKUP($U$7,[1]IPC!$C$12:$I$834,4,FALSE)/10000,"")</f>
        <v/>
      </c>
      <c r="W1751" s="62" t="str">
        <f>IFERROR((O1751*V1751/U1751),"")</f>
        <v/>
      </c>
      <c r="X1751" s="62" t="str">
        <f>IFERROR((W1751*#REF!),"")</f>
        <v/>
      </c>
      <c r="Y1751" s="62" t="str">
        <f>IF(E1751&lt;&gt;"",IF(Q1751&lt;&gt;"",IFERROR((((X1751*(1+(Inflacion))^((DAYS360($D$4,Q1751))/360)))/((1+VLOOKUP($D$4,[1]TES!$B$8:$D$3002,3,TRUE))^((DAYS360($D$4,Q1751))/360))),""),"Fecha probable de Fallo"),"")</f>
        <v/>
      </c>
    </row>
    <row r="1752" spans="4:25" x14ac:dyDescent="0.2">
      <c r="D1752" s="62"/>
      <c r="O1752" s="62"/>
      <c r="T1752" s="62" t="str">
        <f>IF(G1752&lt;&gt;"",PROPER(TEXT(G1752,"YYYY")&amp;TEXT(G1752,"MMMM")),"")</f>
        <v/>
      </c>
      <c r="U1752" s="62" t="str">
        <f>IFERROR((VLOOKUP(T1752,[1]IPC!$C$12:$I$834,4,FALSE)/10000),"")</f>
        <v/>
      </c>
      <c r="V1752" s="62" t="str">
        <f>IF(E1752&lt;&gt;"",VLOOKUP($U$7,[1]IPC!$C$12:$I$834,4,FALSE)/10000,"")</f>
        <v/>
      </c>
      <c r="W1752" s="62" t="str">
        <f>IFERROR((O1752*V1752/U1752),"")</f>
        <v/>
      </c>
      <c r="X1752" s="62" t="str">
        <f>IFERROR((W1752*#REF!),"")</f>
        <v/>
      </c>
      <c r="Y1752" s="62" t="str">
        <f>IF(E1752&lt;&gt;"",IF(Q1752&lt;&gt;"",IFERROR((((X1752*(1+(Inflacion))^((DAYS360($D$4,Q1752))/360)))/((1+VLOOKUP($D$4,[1]TES!$B$8:$D$3002,3,TRUE))^((DAYS360($D$4,Q1752))/360))),""),"Fecha probable de Fallo"),"")</f>
        <v/>
      </c>
    </row>
    <row r="1753" spans="4:25" x14ac:dyDescent="0.2">
      <c r="D1753" s="62"/>
      <c r="O1753" s="62"/>
      <c r="T1753" s="62" t="str">
        <f>IF(G1753&lt;&gt;"",PROPER(TEXT(G1753,"YYYY")&amp;TEXT(G1753,"MMMM")),"")</f>
        <v/>
      </c>
      <c r="U1753" s="62" t="str">
        <f>IFERROR((VLOOKUP(T1753,[1]IPC!$C$12:$I$834,4,FALSE)/10000),"")</f>
        <v/>
      </c>
      <c r="V1753" s="62" t="str">
        <f>IF(E1753&lt;&gt;"",VLOOKUP($U$7,[1]IPC!$C$12:$I$834,4,FALSE)/10000,"")</f>
        <v/>
      </c>
      <c r="W1753" s="62" t="str">
        <f>IFERROR((O1753*V1753/U1753),"")</f>
        <v/>
      </c>
      <c r="X1753" s="62" t="str">
        <f>IFERROR((W1753*#REF!),"")</f>
        <v/>
      </c>
      <c r="Y1753" s="62" t="str">
        <f>IF(E1753&lt;&gt;"",IF(Q1753&lt;&gt;"",IFERROR((((X1753*(1+(Inflacion))^((DAYS360($D$4,Q1753))/360)))/((1+VLOOKUP($D$4,[1]TES!$B$8:$D$3002,3,TRUE))^((DAYS360($D$4,Q1753))/360))),""),"Fecha probable de Fallo"),"")</f>
        <v/>
      </c>
    </row>
    <row r="1754" spans="4:25" x14ac:dyDescent="0.2">
      <c r="D1754" s="62"/>
      <c r="O1754" s="62"/>
      <c r="T1754" s="62" t="str">
        <f>IF(G1754&lt;&gt;"",PROPER(TEXT(G1754,"YYYY")&amp;TEXT(G1754,"MMMM")),"")</f>
        <v/>
      </c>
      <c r="U1754" s="62" t="str">
        <f>IFERROR((VLOOKUP(T1754,[1]IPC!$C$12:$I$834,4,FALSE)/10000),"")</f>
        <v/>
      </c>
      <c r="V1754" s="62" t="str">
        <f>IF(E1754&lt;&gt;"",VLOOKUP($U$7,[1]IPC!$C$12:$I$834,4,FALSE)/10000,"")</f>
        <v/>
      </c>
      <c r="W1754" s="62" t="str">
        <f>IFERROR((O1754*V1754/U1754),"")</f>
        <v/>
      </c>
      <c r="X1754" s="62" t="str">
        <f>IFERROR((W1754*#REF!),"")</f>
        <v/>
      </c>
      <c r="Y1754" s="62" t="str">
        <f>IF(E1754&lt;&gt;"",IF(Q1754&lt;&gt;"",IFERROR((((X1754*(1+(Inflacion))^((DAYS360($D$4,Q1754))/360)))/((1+VLOOKUP($D$4,[1]TES!$B$8:$D$3002,3,TRUE))^((DAYS360($D$4,Q1754))/360))),""),"Fecha probable de Fallo"),"")</f>
        <v/>
      </c>
    </row>
    <row r="1755" spans="4:25" x14ac:dyDescent="0.2">
      <c r="D1755" s="62"/>
      <c r="O1755" s="62"/>
      <c r="T1755" s="62" t="str">
        <f>IF(G1755&lt;&gt;"",PROPER(TEXT(G1755,"YYYY")&amp;TEXT(G1755,"MMMM")),"")</f>
        <v/>
      </c>
      <c r="U1755" s="62" t="str">
        <f>IFERROR((VLOOKUP(T1755,[1]IPC!$C$12:$I$834,4,FALSE)/10000),"")</f>
        <v/>
      </c>
      <c r="V1755" s="62" t="str">
        <f>IF(E1755&lt;&gt;"",VLOOKUP($U$7,[1]IPC!$C$12:$I$834,4,FALSE)/10000,"")</f>
        <v/>
      </c>
      <c r="W1755" s="62" t="str">
        <f>IFERROR((O1755*V1755/U1755),"")</f>
        <v/>
      </c>
      <c r="X1755" s="62" t="str">
        <f>IFERROR((W1755*#REF!),"")</f>
        <v/>
      </c>
      <c r="Y1755" s="62" t="str">
        <f>IF(E1755&lt;&gt;"",IF(Q1755&lt;&gt;"",IFERROR((((X1755*(1+(Inflacion))^((DAYS360($D$4,Q1755))/360)))/((1+VLOOKUP($D$4,[1]TES!$B$8:$D$3002,3,TRUE))^((DAYS360($D$4,Q1755))/360))),""),"Fecha probable de Fallo"),"")</f>
        <v/>
      </c>
    </row>
    <row r="1756" spans="4:25" x14ac:dyDescent="0.2">
      <c r="D1756" s="62"/>
      <c r="O1756" s="62"/>
      <c r="T1756" s="62" t="str">
        <f>IF(G1756&lt;&gt;"",PROPER(TEXT(G1756,"YYYY")&amp;TEXT(G1756,"MMMM")),"")</f>
        <v/>
      </c>
      <c r="U1756" s="62" t="str">
        <f>IFERROR((VLOOKUP(T1756,[1]IPC!$C$12:$I$834,4,FALSE)/10000),"")</f>
        <v/>
      </c>
      <c r="V1756" s="62" t="str">
        <f>IF(E1756&lt;&gt;"",VLOOKUP($U$7,[1]IPC!$C$12:$I$834,4,FALSE)/10000,"")</f>
        <v/>
      </c>
      <c r="W1756" s="62" t="str">
        <f>IFERROR((O1756*V1756/U1756),"")</f>
        <v/>
      </c>
      <c r="X1756" s="62" t="str">
        <f>IFERROR((W1756*#REF!),"")</f>
        <v/>
      </c>
      <c r="Y1756" s="62" t="str">
        <f>IF(E1756&lt;&gt;"",IF(Q1756&lt;&gt;"",IFERROR((((X1756*(1+(Inflacion))^((DAYS360($D$4,Q1756))/360)))/((1+VLOOKUP($D$4,[1]TES!$B$8:$D$3002,3,TRUE))^((DAYS360($D$4,Q1756))/360))),""),"Fecha probable de Fallo"),"")</f>
        <v/>
      </c>
    </row>
    <row r="1757" spans="4:25" x14ac:dyDescent="0.2">
      <c r="D1757" s="62"/>
      <c r="O1757" s="62"/>
      <c r="T1757" s="62" t="str">
        <f>IF(G1757&lt;&gt;"",PROPER(TEXT(G1757,"YYYY")&amp;TEXT(G1757,"MMMM")),"")</f>
        <v/>
      </c>
      <c r="U1757" s="62" t="str">
        <f>IFERROR((VLOOKUP(T1757,[1]IPC!$C$12:$I$834,4,FALSE)/10000),"")</f>
        <v/>
      </c>
      <c r="V1757" s="62" t="str">
        <f>IF(E1757&lt;&gt;"",VLOOKUP($U$7,[1]IPC!$C$12:$I$834,4,FALSE)/10000,"")</f>
        <v/>
      </c>
      <c r="W1757" s="62" t="str">
        <f>IFERROR((O1757*V1757/U1757),"")</f>
        <v/>
      </c>
      <c r="X1757" s="62" t="str">
        <f>IFERROR((W1757*#REF!),"")</f>
        <v/>
      </c>
      <c r="Y1757" s="62" t="str">
        <f>IF(E1757&lt;&gt;"",IF(Q1757&lt;&gt;"",IFERROR((((X1757*(1+(Inflacion))^((DAYS360($D$4,Q1757))/360)))/((1+VLOOKUP($D$4,[1]TES!$B$8:$D$3002,3,TRUE))^((DAYS360($D$4,Q1757))/360))),""),"Fecha probable de Fallo"),"")</f>
        <v/>
      </c>
    </row>
    <row r="1758" spans="4:25" x14ac:dyDescent="0.2">
      <c r="D1758" s="62"/>
      <c r="O1758" s="62"/>
      <c r="T1758" s="62" t="str">
        <f>IF(G1758&lt;&gt;"",PROPER(TEXT(G1758,"YYYY")&amp;TEXT(G1758,"MMMM")),"")</f>
        <v/>
      </c>
      <c r="U1758" s="62" t="str">
        <f>IFERROR((VLOOKUP(T1758,[1]IPC!$C$12:$I$834,4,FALSE)/10000),"")</f>
        <v/>
      </c>
      <c r="V1758" s="62" t="str">
        <f>IF(E1758&lt;&gt;"",VLOOKUP($U$7,[1]IPC!$C$12:$I$834,4,FALSE)/10000,"")</f>
        <v/>
      </c>
      <c r="W1758" s="62" t="str">
        <f>IFERROR((O1758*V1758/U1758),"")</f>
        <v/>
      </c>
      <c r="X1758" s="62" t="str">
        <f>IFERROR((W1758*#REF!),"")</f>
        <v/>
      </c>
      <c r="Y1758" s="62" t="str">
        <f>IF(E1758&lt;&gt;"",IF(Q1758&lt;&gt;"",IFERROR((((X1758*(1+(Inflacion))^((DAYS360($D$4,Q1758))/360)))/((1+VLOOKUP($D$4,[1]TES!$B$8:$D$3002,3,TRUE))^((DAYS360($D$4,Q1758))/360))),""),"Fecha probable de Fallo"),"")</f>
        <v/>
      </c>
    </row>
    <row r="1759" spans="4:25" x14ac:dyDescent="0.2">
      <c r="D1759" s="62"/>
      <c r="O1759" s="62"/>
      <c r="T1759" s="62" t="str">
        <f>IF(G1759&lt;&gt;"",PROPER(TEXT(G1759,"YYYY")&amp;TEXT(G1759,"MMMM")),"")</f>
        <v/>
      </c>
      <c r="U1759" s="62" t="str">
        <f>IFERROR((VLOOKUP(T1759,[1]IPC!$C$12:$I$834,4,FALSE)/10000),"")</f>
        <v/>
      </c>
      <c r="V1759" s="62" t="str">
        <f>IF(E1759&lt;&gt;"",VLOOKUP($U$7,[1]IPC!$C$12:$I$834,4,FALSE)/10000,"")</f>
        <v/>
      </c>
      <c r="W1759" s="62" t="str">
        <f>IFERROR((O1759*V1759/U1759),"")</f>
        <v/>
      </c>
      <c r="X1759" s="62" t="str">
        <f>IFERROR((W1759*#REF!),"")</f>
        <v/>
      </c>
      <c r="Y1759" s="62" t="str">
        <f>IF(E1759&lt;&gt;"",IF(Q1759&lt;&gt;"",IFERROR((((X1759*(1+(Inflacion))^((DAYS360($D$4,Q1759))/360)))/((1+VLOOKUP($D$4,[1]TES!$B$8:$D$3002,3,TRUE))^((DAYS360($D$4,Q1759))/360))),""),"Fecha probable de Fallo"),"")</f>
        <v/>
      </c>
    </row>
    <row r="1760" spans="4:25" x14ac:dyDescent="0.2">
      <c r="D1760" s="62"/>
      <c r="O1760" s="62"/>
      <c r="T1760" s="62" t="str">
        <f>IF(G1760&lt;&gt;"",PROPER(TEXT(G1760,"YYYY")&amp;TEXT(G1760,"MMMM")),"")</f>
        <v/>
      </c>
      <c r="U1760" s="62" t="str">
        <f>IFERROR((VLOOKUP(T1760,[1]IPC!$C$12:$I$834,4,FALSE)/10000),"")</f>
        <v/>
      </c>
      <c r="V1760" s="62" t="str">
        <f>IF(E1760&lt;&gt;"",VLOOKUP($U$7,[1]IPC!$C$12:$I$834,4,FALSE)/10000,"")</f>
        <v/>
      </c>
      <c r="W1760" s="62" t="str">
        <f>IFERROR((O1760*V1760/U1760),"")</f>
        <v/>
      </c>
      <c r="X1760" s="62" t="str">
        <f>IFERROR((W1760*#REF!),"")</f>
        <v/>
      </c>
      <c r="Y1760" s="62" t="str">
        <f>IF(E1760&lt;&gt;"",IF(Q1760&lt;&gt;"",IFERROR((((X1760*(1+(Inflacion))^((DAYS360($D$4,Q1760))/360)))/((1+VLOOKUP($D$4,[1]TES!$B$8:$D$3002,3,TRUE))^((DAYS360($D$4,Q1760))/360))),""),"Fecha probable de Fallo"),"")</f>
        <v/>
      </c>
    </row>
    <row r="1761" spans="4:25" x14ac:dyDescent="0.2">
      <c r="D1761" s="62"/>
      <c r="O1761" s="62"/>
      <c r="T1761" s="62" t="str">
        <f>IF(G1761&lt;&gt;"",PROPER(TEXT(G1761,"YYYY")&amp;TEXT(G1761,"MMMM")),"")</f>
        <v/>
      </c>
      <c r="U1761" s="62" t="str">
        <f>IFERROR((VLOOKUP(T1761,[1]IPC!$C$12:$I$834,4,FALSE)/10000),"")</f>
        <v/>
      </c>
      <c r="V1761" s="62" t="str">
        <f>IF(E1761&lt;&gt;"",VLOOKUP($U$7,[1]IPC!$C$12:$I$834,4,FALSE)/10000,"")</f>
        <v/>
      </c>
      <c r="W1761" s="62" t="str">
        <f>IFERROR((O1761*V1761/U1761),"")</f>
        <v/>
      </c>
      <c r="X1761" s="62" t="str">
        <f>IFERROR((W1761*#REF!),"")</f>
        <v/>
      </c>
      <c r="Y1761" s="62" t="str">
        <f>IF(E1761&lt;&gt;"",IF(Q1761&lt;&gt;"",IFERROR((((X1761*(1+(Inflacion))^((DAYS360($D$4,Q1761))/360)))/((1+VLOOKUP($D$4,[1]TES!$B$8:$D$3002,3,TRUE))^((DAYS360($D$4,Q1761))/360))),""),"Fecha probable de Fallo"),"")</f>
        <v/>
      </c>
    </row>
    <row r="1762" spans="4:25" x14ac:dyDescent="0.2">
      <c r="D1762" s="62"/>
      <c r="O1762" s="62"/>
      <c r="T1762" s="62" t="str">
        <f>IF(G1762&lt;&gt;"",PROPER(TEXT(G1762,"YYYY")&amp;TEXT(G1762,"MMMM")),"")</f>
        <v/>
      </c>
      <c r="U1762" s="62" t="str">
        <f>IFERROR((VLOOKUP(T1762,[1]IPC!$C$12:$I$834,4,FALSE)/10000),"")</f>
        <v/>
      </c>
      <c r="V1762" s="62" t="str">
        <f>IF(E1762&lt;&gt;"",VLOOKUP($U$7,[1]IPC!$C$12:$I$834,4,FALSE)/10000,"")</f>
        <v/>
      </c>
      <c r="W1762" s="62" t="str">
        <f>IFERROR((O1762*V1762/U1762),"")</f>
        <v/>
      </c>
      <c r="X1762" s="62" t="str">
        <f>IFERROR((W1762*#REF!),"")</f>
        <v/>
      </c>
      <c r="Y1762" s="62" t="str">
        <f>IF(E1762&lt;&gt;"",IF(Q1762&lt;&gt;"",IFERROR((((X1762*(1+(Inflacion))^((DAYS360($D$4,Q1762))/360)))/((1+VLOOKUP($D$4,[1]TES!$B$8:$D$3002,3,TRUE))^((DAYS360($D$4,Q1762))/360))),""),"Fecha probable de Fallo"),"")</f>
        <v/>
      </c>
    </row>
    <row r="1763" spans="4:25" x14ac:dyDescent="0.2">
      <c r="D1763" s="62"/>
      <c r="O1763" s="62"/>
      <c r="T1763" s="62" t="str">
        <f>IF(G1763&lt;&gt;"",PROPER(TEXT(G1763,"YYYY")&amp;TEXT(G1763,"MMMM")),"")</f>
        <v/>
      </c>
      <c r="U1763" s="62" t="str">
        <f>IFERROR((VLOOKUP(T1763,[1]IPC!$C$12:$I$834,4,FALSE)/10000),"")</f>
        <v/>
      </c>
      <c r="V1763" s="62" t="str">
        <f>IF(E1763&lt;&gt;"",VLOOKUP($U$7,[1]IPC!$C$12:$I$834,4,FALSE)/10000,"")</f>
        <v/>
      </c>
      <c r="W1763" s="62" t="str">
        <f>IFERROR((O1763*V1763/U1763),"")</f>
        <v/>
      </c>
      <c r="X1763" s="62" t="str">
        <f>IFERROR((W1763*#REF!),"")</f>
        <v/>
      </c>
      <c r="Y1763" s="62" t="str">
        <f>IF(E1763&lt;&gt;"",IF(Q1763&lt;&gt;"",IFERROR((((X1763*(1+(Inflacion))^((DAYS360($D$4,Q1763))/360)))/((1+VLOOKUP($D$4,[1]TES!$B$8:$D$3002,3,TRUE))^((DAYS360($D$4,Q1763))/360))),""),"Fecha probable de Fallo"),"")</f>
        <v/>
      </c>
    </row>
    <row r="1764" spans="4:25" x14ac:dyDescent="0.2">
      <c r="D1764" s="62"/>
      <c r="O1764" s="62"/>
      <c r="T1764" s="62" t="str">
        <f>IF(G1764&lt;&gt;"",PROPER(TEXT(G1764,"YYYY")&amp;TEXT(G1764,"MMMM")),"")</f>
        <v/>
      </c>
      <c r="U1764" s="62" t="str">
        <f>IFERROR((VLOOKUP(T1764,[1]IPC!$C$12:$I$834,4,FALSE)/10000),"")</f>
        <v/>
      </c>
      <c r="V1764" s="62" t="str">
        <f>IF(E1764&lt;&gt;"",VLOOKUP($U$7,[1]IPC!$C$12:$I$834,4,FALSE)/10000,"")</f>
        <v/>
      </c>
      <c r="W1764" s="62" t="str">
        <f>IFERROR((O1764*V1764/U1764),"")</f>
        <v/>
      </c>
      <c r="X1764" s="62" t="str">
        <f>IFERROR((W1764*#REF!),"")</f>
        <v/>
      </c>
      <c r="Y1764" s="62" t="str">
        <f>IF(E1764&lt;&gt;"",IF(Q1764&lt;&gt;"",IFERROR((((X1764*(1+(Inflacion))^((DAYS360($D$4,Q1764))/360)))/((1+VLOOKUP($D$4,[1]TES!$B$8:$D$3002,3,TRUE))^((DAYS360($D$4,Q1764))/360))),""),"Fecha probable de Fallo"),"")</f>
        <v/>
      </c>
    </row>
    <row r="1765" spans="4:25" x14ac:dyDescent="0.2">
      <c r="D1765" s="62"/>
      <c r="O1765" s="62"/>
      <c r="T1765" s="62" t="str">
        <f>IF(G1765&lt;&gt;"",PROPER(TEXT(G1765,"YYYY")&amp;TEXT(G1765,"MMMM")),"")</f>
        <v/>
      </c>
      <c r="U1765" s="62" t="str">
        <f>IFERROR((VLOOKUP(T1765,[1]IPC!$C$12:$I$834,4,FALSE)/10000),"")</f>
        <v/>
      </c>
      <c r="V1765" s="62" t="str">
        <f>IF(E1765&lt;&gt;"",VLOOKUP($U$7,[1]IPC!$C$12:$I$834,4,FALSE)/10000,"")</f>
        <v/>
      </c>
      <c r="W1765" s="62" t="str">
        <f>IFERROR((O1765*V1765/U1765),"")</f>
        <v/>
      </c>
      <c r="X1765" s="62" t="str">
        <f>IFERROR((W1765*#REF!),"")</f>
        <v/>
      </c>
      <c r="Y1765" s="62" t="str">
        <f>IF(E1765&lt;&gt;"",IF(Q1765&lt;&gt;"",IFERROR((((X1765*(1+(Inflacion))^((DAYS360($D$4,Q1765))/360)))/((1+VLOOKUP($D$4,[1]TES!$B$8:$D$3002,3,TRUE))^((DAYS360($D$4,Q1765))/360))),""),"Fecha probable de Fallo"),"")</f>
        <v/>
      </c>
    </row>
    <row r="1766" spans="4:25" x14ac:dyDescent="0.2">
      <c r="D1766" s="62"/>
      <c r="O1766" s="62"/>
      <c r="T1766" s="62" t="str">
        <f>IF(G1766&lt;&gt;"",PROPER(TEXT(G1766,"YYYY")&amp;TEXT(G1766,"MMMM")),"")</f>
        <v/>
      </c>
      <c r="U1766" s="62" t="str">
        <f>IFERROR((VLOOKUP(T1766,[1]IPC!$C$12:$I$834,4,FALSE)/10000),"")</f>
        <v/>
      </c>
      <c r="V1766" s="62" t="str">
        <f>IF(E1766&lt;&gt;"",VLOOKUP($U$7,[1]IPC!$C$12:$I$834,4,FALSE)/10000,"")</f>
        <v/>
      </c>
      <c r="W1766" s="62" t="str">
        <f>IFERROR((O1766*V1766/U1766),"")</f>
        <v/>
      </c>
      <c r="X1766" s="62" t="str">
        <f>IFERROR((W1766*#REF!),"")</f>
        <v/>
      </c>
      <c r="Y1766" s="62" t="str">
        <f>IF(E1766&lt;&gt;"",IF(Q1766&lt;&gt;"",IFERROR((((X1766*(1+(Inflacion))^((DAYS360($D$4,Q1766))/360)))/((1+VLOOKUP($D$4,[1]TES!$B$8:$D$3002,3,TRUE))^((DAYS360($D$4,Q1766))/360))),""),"Fecha probable de Fallo"),"")</f>
        <v/>
      </c>
    </row>
    <row r="1767" spans="4:25" x14ac:dyDescent="0.2">
      <c r="D1767" s="62"/>
      <c r="O1767" s="62"/>
      <c r="T1767" s="62" t="str">
        <f>IF(G1767&lt;&gt;"",PROPER(TEXT(G1767,"YYYY")&amp;TEXT(G1767,"MMMM")),"")</f>
        <v/>
      </c>
      <c r="U1767" s="62" t="str">
        <f>IFERROR((VLOOKUP(T1767,[1]IPC!$C$12:$I$834,4,FALSE)/10000),"")</f>
        <v/>
      </c>
      <c r="V1767" s="62" t="str">
        <f>IF(E1767&lt;&gt;"",VLOOKUP($U$7,[1]IPC!$C$12:$I$834,4,FALSE)/10000,"")</f>
        <v/>
      </c>
      <c r="W1767" s="62" t="str">
        <f>IFERROR((O1767*V1767/U1767),"")</f>
        <v/>
      </c>
      <c r="X1767" s="62" t="str">
        <f>IFERROR((W1767*#REF!),"")</f>
        <v/>
      </c>
      <c r="Y1767" s="62" t="str">
        <f>IF(E1767&lt;&gt;"",IF(Q1767&lt;&gt;"",IFERROR((((X1767*(1+(Inflacion))^((DAYS360($D$4,Q1767))/360)))/((1+VLOOKUP($D$4,[1]TES!$B$8:$D$3002,3,TRUE))^((DAYS360($D$4,Q1767))/360))),""),"Fecha probable de Fallo"),"")</f>
        <v/>
      </c>
    </row>
    <row r="1768" spans="4:25" x14ac:dyDescent="0.2">
      <c r="D1768" s="62"/>
      <c r="O1768" s="62"/>
      <c r="T1768" s="62" t="str">
        <f>IF(G1768&lt;&gt;"",PROPER(TEXT(G1768,"YYYY")&amp;TEXT(G1768,"MMMM")),"")</f>
        <v/>
      </c>
      <c r="U1768" s="62" t="str">
        <f>IFERROR((VLOOKUP(T1768,[1]IPC!$C$12:$I$834,4,FALSE)/10000),"")</f>
        <v/>
      </c>
      <c r="V1768" s="62" t="str">
        <f>IF(E1768&lt;&gt;"",VLOOKUP($U$7,[1]IPC!$C$12:$I$834,4,FALSE)/10000,"")</f>
        <v/>
      </c>
      <c r="W1768" s="62" t="str">
        <f>IFERROR((O1768*V1768/U1768),"")</f>
        <v/>
      </c>
      <c r="X1768" s="62" t="str">
        <f>IFERROR((W1768*#REF!),"")</f>
        <v/>
      </c>
      <c r="Y1768" s="62" t="str">
        <f>IF(E1768&lt;&gt;"",IF(Q1768&lt;&gt;"",IFERROR((((X1768*(1+(Inflacion))^((DAYS360($D$4,Q1768))/360)))/((1+VLOOKUP($D$4,[1]TES!$B$8:$D$3002,3,TRUE))^((DAYS360($D$4,Q1768))/360))),""),"Fecha probable de Fallo"),"")</f>
        <v/>
      </c>
    </row>
    <row r="1769" spans="4:25" x14ac:dyDescent="0.2">
      <c r="D1769" s="62"/>
      <c r="O1769" s="62"/>
      <c r="T1769" s="62" t="str">
        <f>IF(G1769&lt;&gt;"",PROPER(TEXT(G1769,"YYYY")&amp;TEXT(G1769,"MMMM")),"")</f>
        <v/>
      </c>
      <c r="U1769" s="62" t="str">
        <f>IFERROR((VLOOKUP(T1769,[1]IPC!$C$12:$I$834,4,FALSE)/10000),"")</f>
        <v/>
      </c>
      <c r="V1769" s="62" t="str">
        <f>IF(E1769&lt;&gt;"",VLOOKUP($U$7,[1]IPC!$C$12:$I$834,4,FALSE)/10000,"")</f>
        <v/>
      </c>
      <c r="W1769" s="62" t="str">
        <f>IFERROR((O1769*V1769/U1769),"")</f>
        <v/>
      </c>
      <c r="X1769" s="62" t="str">
        <f>IFERROR((W1769*#REF!),"")</f>
        <v/>
      </c>
      <c r="Y1769" s="62" t="str">
        <f>IF(E1769&lt;&gt;"",IF(Q1769&lt;&gt;"",IFERROR((((X1769*(1+(Inflacion))^((DAYS360($D$4,Q1769))/360)))/((1+VLOOKUP($D$4,[1]TES!$B$8:$D$3002,3,TRUE))^((DAYS360($D$4,Q1769))/360))),""),"Fecha probable de Fallo"),"")</f>
        <v/>
      </c>
    </row>
    <row r="1770" spans="4:25" x14ac:dyDescent="0.2">
      <c r="D1770" s="62"/>
      <c r="O1770" s="62"/>
      <c r="T1770" s="62" t="str">
        <f>IF(G1770&lt;&gt;"",PROPER(TEXT(G1770,"YYYY")&amp;TEXT(G1770,"MMMM")),"")</f>
        <v/>
      </c>
      <c r="U1770" s="62" t="str">
        <f>IFERROR((VLOOKUP(T1770,[1]IPC!$C$12:$I$834,4,FALSE)/10000),"")</f>
        <v/>
      </c>
      <c r="V1770" s="62" t="str">
        <f>IF(E1770&lt;&gt;"",VLOOKUP($U$7,[1]IPC!$C$12:$I$834,4,FALSE)/10000,"")</f>
        <v/>
      </c>
      <c r="W1770" s="62" t="str">
        <f>IFERROR((O1770*V1770/U1770),"")</f>
        <v/>
      </c>
      <c r="X1770" s="62" t="str">
        <f>IFERROR((W1770*#REF!),"")</f>
        <v/>
      </c>
      <c r="Y1770" s="62" t="str">
        <f>IF(E1770&lt;&gt;"",IF(Q1770&lt;&gt;"",IFERROR((((X1770*(1+(Inflacion))^((DAYS360($D$4,Q1770))/360)))/((1+VLOOKUP($D$4,[1]TES!$B$8:$D$3002,3,TRUE))^((DAYS360($D$4,Q1770))/360))),""),"Fecha probable de Fallo"),"")</f>
        <v/>
      </c>
    </row>
    <row r="1771" spans="4:25" x14ac:dyDescent="0.2">
      <c r="D1771" s="62"/>
      <c r="O1771" s="62"/>
      <c r="T1771" s="62" t="str">
        <f>IF(G1771&lt;&gt;"",PROPER(TEXT(G1771,"YYYY")&amp;TEXT(G1771,"MMMM")),"")</f>
        <v/>
      </c>
      <c r="U1771" s="62" t="str">
        <f>IFERROR((VLOOKUP(T1771,[1]IPC!$C$12:$I$834,4,FALSE)/10000),"")</f>
        <v/>
      </c>
      <c r="V1771" s="62" t="str">
        <f>IF(E1771&lt;&gt;"",VLOOKUP($U$7,[1]IPC!$C$12:$I$834,4,FALSE)/10000,"")</f>
        <v/>
      </c>
      <c r="W1771" s="62" t="str">
        <f>IFERROR((O1771*V1771/U1771),"")</f>
        <v/>
      </c>
      <c r="X1771" s="62" t="str">
        <f>IFERROR((W1771*#REF!),"")</f>
        <v/>
      </c>
      <c r="Y1771" s="62" t="str">
        <f>IF(E1771&lt;&gt;"",IF(Q1771&lt;&gt;"",IFERROR((((X1771*(1+(Inflacion))^((DAYS360($D$4,Q1771))/360)))/((1+VLOOKUP($D$4,[1]TES!$B$8:$D$3002,3,TRUE))^((DAYS360($D$4,Q1771))/360))),""),"Fecha probable de Fallo"),"")</f>
        <v/>
      </c>
    </row>
    <row r="1772" spans="4:25" x14ac:dyDescent="0.2">
      <c r="D1772" s="62"/>
      <c r="O1772" s="62"/>
      <c r="T1772" s="62" t="str">
        <f>IF(G1772&lt;&gt;"",PROPER(TEXT(G1772,"YYYY")&amp;TEXT(G1772,"MMMM")),"")</f>
        <v/>
      </c>
      <c r="U1772" s="62" t="str">
        <f>IFERROR((VLOOKUP(T1772,[1]IPC!$C$12:$I$834,4,FALSE)/10000),"")</f>
        <v/>
      </c>
      <c r="V1772" s="62" t="str">
        <f>IF(E1772&lt;&gt;"",VLOOKUP($U$7,[1]IPC!$C$12:$I$834,4,FALSE)/10000,"")</f>
        <v/>
      </c>
      <c r="W1772" s="62" t="str">
        <f>IFERROR((O1772*V1772/U1772),"")</f>
        <v/>
      </c>
      <c r="X1772" s="62" t="str">
        <f>IFERROR((W1772*#REF!),"")</f>
        <v/>
      </c>
      <c r="Y1772" s="62" t="str">
        <f>IF(E1772&lt;&gt;"",IF(Q1772&lt;&gt;"",IFERROR((((X1772*(1+(Inflacion))^((DAYS360($D$4,Q1772))/360)))/((1+VLOOKUP($D$4,[1]TES!$B$8:$D$3002,3,TRUE))^((DAYS360($D$4,Q1772))/360))),""),"Fecha probable de Fallo"),"")</f>
        <v/>
      </c>
    </row>
    <row r="1773" spans="4:25" x14ac:dyDescent="0.2">
      <c r="D1773" s="62"/>
      <c r="O1773" s="62"/>
      <c r="T1773" s="62" t="str">
        <f>IF(G1773&lt;&gt;"",PROPER(TEXT(G1773,"YYYY")&amp;TEXT(G1773,"MMMM")),"")</f>
        <v/>
      </c>
      <c r="U1773" s="62" t="str">
        <f>IFERROR((VLOOKUP(T1773,[1]IPC!$C$12:$I$834,4,FALSE)/10000),"")</f>
        <v/>
      </c>
      <c r="V1773" s="62" t="str">
        <f>IF(E1773&lt;&gt;"",VLOOKUP($U$7,[1]IPC!$C$12:$I$834,4,FALSE)/10000,"")</f>
        <v/>
      </c>
      <c r="W1773" s="62" t="str">
        <f>IFERROR((O1773*V1773/U1773),"")</f>
        <v/>
      </c>
      <c r="X1773" s="62" t="str">
        <f>IFERROR((W1773*#REF!),"")</f>
        <v/>
      </c>
      <c r="Y1773" s="62" t="str">
        <f>IF(E1773&lt;&gt;"",IF(Q1773&lt;&gt;"",IFERROR((((X1773*(1+(Inflacion))^((DAYS360($D$4,Q1773))/360)))/((1+VLOOKUP($D$4,[1]TES!$B$8:$D$3002,3,TRUE))^((DAYS360($D$4,Q1773))/360))),""),"Fecha probable de Fallo"),"")</f>
        <v/>
      </c>
    </row>
    <row r="1774" spans="4:25" x14ac:dyDescent="0.2">
      <c r="D1774" s="62"/>
      <c r="O1774" s="62"/>
      <c r="T1774" s="62" t="str">
        <f>IF(G1774&lt;&gt;"",PROPER(TEXT(G1774,"YYYY")&amp;TEXT(G1774,"MMMM")),"")</f>
        <v/>
      </c>
      <c r="U1774" s="62" t="str">
        <f>IFERROR((VLOOKUP(T1774,[1]IPC!$C$12:$I$834,4,FALSE)/10000),"")</f>
        <v/>
      </c>
      <c r="V1774" s="62" t="str">
        <f>IF(E1774&lt;&gt;"",VLOOKUP($U$7,[1]IPC!$C$12:$I$834,4,FALSE)/10000,"")</f>
        <v/>
      </c>
      <c r="W1774" s="62" t="str">
        <f>IFERROR((O1774*V1774/U1774),"")</f>
        <v/>
      </c>
      <c r="X1774" s="62" t="str">
        <f>IFERROR((W1774*#REF!),"")</f>
        <v/>
      </c>
      <c r="Y1774" s="62" t="str">
        <f>IF(E1774&lt;&gt;"",IF(Q1774&lt;&gt;"",IFERROR((((X1774*(1+(Inflacion))^((DAYS360($D$4,Q1774))/360)))/((1+VLOOKUP($D$4,[1]TES!$B$8:$D$3002,3,TRUE))^((DAYS360($D$4,Q1774))/360))),""),"Fecha probable de Fallo"),"")</f>
        <v/>
      </c>
    </row>
    <row r="1775" spans="4:25" x14ac:dyDescent="0.2">
      <c r="D1775" s="62"/>
      <c r="O1775" s="62"/>
      <c r="T1775" s="62" t="str">
        <f>IF(G1775&lt;&gt;"",PROPER(TEXT(G1775,"YYYY")&amp;TEXT(G1775,"MMMM")),"")</f>
        <v/>
      </c>
      <c r="U1775" s="62" t="str">
        <f>IFERROR((VLOOKUP(T1775,[1]IPC!$C$12:$I$834,4,FALSE)/10000),"")</f>
        <v/>
      </c>
      <c r="V1775" s="62" t="str">
        <f>IF(E1775&lt;&gt;"",VLOOKUP($U$7,[1]IPC!$C$12:$I$834,4,FALSE)/10000,"")</f>
        <v/>
      </c>
      <c r="W1775" s="62" t="str">
        <f>IFERROR((O1775*V1775/U1775),"")</f>
        <v/>
      </c>
      <c r="X1775" s="62" t="str">
        <f>IFERROR((W1775*#REF!),"")</f>
        <v/>
      </c>
      <c r="Y1775" s="62" t="str">
        <f>IF(E1775&lt;&gt;"",IF(Q1775&lt;&gt;"",IFERROR((((X1775*(1+(Inflacion))^((DAYS360($D$4,Q1775))/360)))/((1+VLOOKUP($D$4,[1]TES!$B$8:$D$3002,3,TRUE))^((DAYS360($D$4,Q1775))/360))),""),"Fecha probable de Fallo"),"")</f>
        <v/>
      </c>
    </row>
    <row r="1776" spans="4:25" x14ac:dyDescent="0.2">
      <c r="D1776" s="62"/>
      <c r="O1776" s="62"/>
      <c r="T1776" s="62" t="str">
        <f>IF(G1776&lt;&gt;"",PROPER(TEXT(G1776,"YYYY")&amp;TEXT(G1776,"MMMM")),"")</f>
        <v/>
      </c>
      <c r="U1776" s="62" t="str">
        <f>IFERROR((VLOOKUP(T1776,[1]IPC!$C$12:$I$834,4,FALSE)/10000),"")</f>
        <v/>
      </c>
      <c r="V1776" s="62" t="str">
        <f>IF(E1776&lt;&gt;"",VLOOKUP($U$7,[1]IPC!$C$12:$I$834,4,FALSE)/10000,"")</f>
        <v/>
      </c>
      <c r="W1776" s="62" t="str">
        <f>IFERROR((O1776*V1776/U1776),"")</f>
        <v/>
      </c>
      <c r="X1776" s="62" t="str">
        <f>IFERROR((W1776*#REF!),"")</f>
        <v/>
      </c>
      <c r="Y1776" s="62" t="str">
        <f>IF(E1776&lt;&gt;"",IF(Q1776&lt;&gt;"",IFERROR((((X1776*(1+(Inflacion))^((DAYS360($D$4,Q1776))/360)))/((1+VLOOKUP($D$4,[1]TES!$B$8:$D$3002,3,TRUE))^((DAYS360($D$4,Q1776))/360))),""),"Fecha probable de Fallo"),"")</f>
        <v/>
      </c>
    </row>
    <row r="1777" spans="4:25" x14ac:dyDescent="0.2">
      <c r="D1777" s="62"/>
      <c r="O1777" s="62"/>
      <c r="T1777" s="62" t="str">
        <f>IF(G1777&lt;&gt;"",PROPER(TEXT(G1777,"YYYY")&amp;TEXT(G1777,"MMMM")),"")</f>
        <v/>
      </c>
      <c r="U1777" s="62" t="str">
        <f>IFERROR((VLOOKUP(T1777,[1]IPC!$C$12:$I$834,4,FALSE)/10000),"")</f>
        <v/>
      </c>
      <c r="V1777" s="62" t="str">
        <f>IF(E1777&lt;&gt;"",VLOOKUP($U$7,[1]IPC!$C$12:$I$834,4,FALSE)/10000,"")</f>
        <v/>
      </c>
      <c r="W1777" s="62" t="str">
        <f>IFERROR((O1777*V1777/U1777),"")</f>
        <v/>
      </c>
      <c r="X1777" s="62" t="str">
        <f>IFERROR((W1777*#REF!),"")</f>
        <v/>
      </c>
      <c r="Y1777" s="62" t="str">
        <f>IF(E1777&lt;&gt;"",IF(Q1777&lt;&gt;"",IFERROR((((X1777*(1+(Inflacion))^((DAYS360($D$4,Q1777))/360)))/((1+VLOOKUP($D$4,[1]TES!$B$8:$D$3002,3,TRUE))^((DAYS360($D$4,Q1777))/360))),""),"Fecha probable de Fallo"),"")</f>
        <v/>
      </c>
    </row>
    <row r="1778" spans="4:25" x14ac:dyDescent="0.2">
      <c r="D1778" s="62"/>
      <c r="O1778" s="62"/>
      <c r="T1778" s="62" t="str">
        <f>IF(G1778&lt;&gt;"",PROPER(TEXT(G1778,"YYYY")&amp;TEXT(G1778,"MMMM")),"")</f>
        <v/>
      </c>
      <c r="U1778" s="62" t="str">
        <f>IFERROR((VLOOKUP(T1778,[1]IPC!$C$12:$I$834,4,FALSE)/10000),"")</f>
        <v/>
      </c>
      <c r="V1778" s="62" t="str">
        <f>IF(E1778&lt;&gt;"",VLOOKUP($U$7,[1]IPC!$C$12:$I$834,4,FALSE)/10000,"")</f>
        <v/>
      </c>
      <c r="W1778" s="62" t="str">
        <f>IFERROR((O1778*V1778/U1778),"")</f>
        <v/>
      </c>
      <c r="X1778" s="62" t="str">
        <f>IFERROR((W1778*#REF!),"")</f>
        <v/>
      </c>
      <c r="Y1778" s="62" t="str">
        <f>IF(E1778&lt;&gt;"",IF(Q1778&lt;&gt;"",IFERROR((((X1778*(1+(Inflacion))^((DAYS360($D$4,Q1778))/360)))/((1+VLOOKUP($D$4,[1]TES!$B$8:$D$3002,3,TRUE))^((DAYS360($D$4,Q1778))/360))),""),"Fecha probable de Fallo"),"")</f>
        <v/>
      </c>
    </row>
    <row r="1779" spans="4:25" x14ac:dyDescent="0.2">
      <c r="D1779" s="62"/>
      <c r="O1779" s="62"/>
      <c r="T1779" s="62" t="str">
        <f>IF(G1779&lt;&gt;"",PROPER(TEXT(G1779,"YYYY")&amp;TEXT(G1779,"MMMM")),"")</f>
        <v/>
      </c>
      <c r="U1779" s="62" t="str">
        <f>IFERROR((VLOOKUP(T1779,[1]IPC!$C$12:$I$834,4,FALSE)/10000),"")</f>
        <v/>
      </c>
      <c r="V1779" s="62" t="str">
        <f>IF(E1779&lt;&gt;"",VLOOKUP($U$7,[1]IPC!$C$12:$I$834,4,FALSE)/10000,"")</f>
        <v/>
      </c>
      <c r="W1779" s="62" t="str">
        <f>IFERROR((O1779*V1779/U1779),"")</f>
        <v/>
      </c>
      <c r="X1779" s="62" t="str">
        <f>IFERROR((W1779*#REF!),"")</f>
        <v/>
      </c>
      <c r="Y1779" s="62" t="str">
        <f>IF(E1779&lt;&gt;"",IF(Q1779&lt;&gt;"",IFERROR((((X1779*(1+(Inflacion))^((DAYS360($D$4,Q1779))/360)))/((1+VLOOKUP($D$4,[1]TES!$B$8:$D$3002,3,TRUE))^((DAYS360($D$4,Q1779))/360))),""),"Fecha probable de Fallo"),"")</f>
        <v/>
      </c>
    </row>
    <row r="1780" spans="4:25" x14ac:dyDescent="0.2">
      <c r="D1780" s="62"/>
      <c r="O1780" s="62"/>
      <c r="T1780" s="62" t="str">
        <f>IF(G1780&lt;&gt;"",PROPER(TEXT(G1780,"YYYY")&amp;TEXT(G1780,"MMMM")),"")</f>
        <v/>
      </c>
      <c r="U1780" s="62" t="str">
        <f>IFERROR((VLOOKUP(T1780,[1]IPC!$C$12:$I$834,4,FALSE)/10000),"")</f>
        <v/>
      </c>
      <c r="V1780" s="62" t="str">
        <f>IF(E1780&lt;&gt;"",VLOOKUP($U$7,[1]IPC!$C$12:$I$834,4,FALSE)/10000,"")</f>
        <v/>
      </c>
      <c r="W1780" s="62" t="str">
        <f>IFERROR((O1780*V1780/U1780),"")</f>
        <v/>
      </c>
      <c r="X1780" s="62" t="str">
        <f>IFERROR((W1780*#REF!),"")</f>
        <v/>
      </c>
      <c r="Y1780" s="62" t="str">
        <f>IF(E1780&lt;&gt;"",IF(Q1780&lt;&gt;"",IFERROR((((X1780*(1+(Inflacion))^((DAYS360($D$4,Q1780))/360)))/((1+VLOOKUP($D$4,[1]TES!$B$8:$D$3002,3,TRUE))^((DAYS360($D$4,Q1780))/360))),""),"Fecha probable de Fallo"),"")</f>
        <v/>
      </c>
    </row>
    <row r="1781" spans="4:25" x14ac:dyDescent="0.2">
      <c r="D1781" s="62"/>
      <c r="O1781" s="62"/>
      <c r="T1781" s="62" t="str">
        <f>IF(G1781&lt;&gt;"",PROPER(TEXT(G1781,"YYYY")&amp;TEXT(G1781,"MMMM")),"")</f>
        <v/>
      </c>
      <c r="U1781" s="62" t="str">
        <f>IFERROR((VLOOKUP(T1781,[1]IPC!$C$12:$I$834,4,FALSE)/10000),"")</f>
        <v/>
      </c>
      <c r="V1781" s="62" t="str">
        <f>IF(E1781&lt;&gt;"",VLOOKUP($U$7,[1]IPC!$C$12:$I$834,4,FALSE)/10000,"")</f>
        <v/>
      </c>
      <c r="W1781" s="62" t="str">
        <f>IFERROR((O1781*V1781/U1781),"")</f>
        <v/>
      </c>
      <c r="X1781" s="62" t="str">
        <f>IFERROR((W1781*#REF!),"")</f>
        <v/>
      </c>
      <c r="Y1781" s="62" t="str">
        <f>IF(E1781&lt;&gt;"",IF(Q1781&lt;&gt;"",IFERROR((((X1781*(1+(Inflacion))^((DAYS360($D$4,Q1781))/360)))/((1+VLOOKUP($D$4,[1]TES!$B$8:$D$3002,3,TRUE))^((DAYS360($D$4,Q1781))/360))),""),"Fecha probable de Fallo"),"")</f>
        <v/>
      </c>
    </row>
    <row r="1782" spans="4:25" x14ac:dyDescent="0.2">
      <c r="D1782" s="62"/>
      <c r="O1782" s="62"/>
      <c r="T1782" s="62" t="str">
        <f>IF(G1782&lt;&gt;"",PROPER(TEXT(G1782,"YYYY")&amp;TEXT(G1782,"MMMM")),"")</f>
        <v/>
      </c>
      <c r="U1782" s="62" t="str">
        <f>IFERROR((VLOOKUP(T1782,[1]IPC!$C$12:$I$834,4,FALSE)/10000),"")</f>
        <v/>
      </c>
      <c r="V1782" s="62" t="str">
        <f>IF(E1782&lt;&gt;"",VLOOKUP($U$7,[1]IPC!$C$12:$I$834,4,FALSE)/10000,"")</f>
        <v/>
      </c>
      <c r="W1782" s="62" t="str">
        <f>IFERROR((O1782*V1782/U1782),"")</f>
        <v/>
      </c>
      <c r="X1782" s="62" t="str">
        <f>IFERROR((W1782*#REF!),"")</f>
        <v/>
      </c>
      <c r="Y1782" s="62" t="str">
        <f>IF(E1782&lt;&gt;"",IF(Q1782&lt;&gt;"",IFERROR((((X1782*(1+(Inflacion))^((DAYS360($D$4,Q1782))/360)))/((1+VLOOKUP($D$4,[1]TES!$B$8:$D$3002,3,TRUE))^((DAYS360($D$4,Q1782))/360))),""),"Fecha probable de Fallo"),"")</f>
        <v/>
      </c>
    </row>
    <row r="1783" spans="4:25" x14ac:dyDescent="0.2">
      <c r="D1783" s="62"/>
      <c r="O1783" s="62"/>
      <c r="T1783" s="62" t="str">
        <f>IF(G1783&lt;&gt;"",PROPER(TEXT(G1783,"YYYY")&amp;TEXT(G1783,"MMMM")),"")</f>
        <v/>
      </c>
      <c r="U1783" s="62" t="str">
        <f>IFERROR((VLOOKUP(T1783,[1]IPC!$C$12:$I$834,4,FALSE)/10000),"")</f>
        <v/>
      </c>
      <c r="V1783" s="62" t="str">
        <f>IF(E1783&lt;&gt;"",VLOOKUP($U$7,[1]IPC!$C$12:$I$834,4,FALSE)/10000,"")</f>
        <v/>
      </c>
      <c r="W1783" s="62" t="str">
        <f>IFERROR((O1783*V1783/U1783),"")</f>
        <v/>
      </c>
      <c r="X1783" s="62" t="str">
        <f>IFERROR((W1783*#REF!),"")</f>
        <v/>
      </c>
      <c r="Y1783" s="62" t="str">
        <f>IF(E1783&lt;&gt;"",IF(Q1783&lt;&gt;"",IFERROR((((X1783*(1+(Inflacion))^((DAYS360($D$4,Q1783))/360)))/((1+VLOOKUP($D$4,[1]TES!$B$8:$D$3002,3,TRUE))^((DAYS360($D$4,Q1783))/360))),""),"Fecha probable de Fallo"),"")</f>
        <v/>
      </c>
    </row>
    <row r="1784" spans="4:25" x14ac:dyDescent="0.2">
      <c r="D1784" s="62"/>
      <c r="O1784" s="62"/>
      <c r="T1784" s="62" t="str">
        <f>IF(G1784&lt;&gt;"",PROPER(TEXT(G1784,"YYYY")&amp;TEXT(G1784,"MMMM")),"")</f>
        <v/>
      </c>
      <c r="U1784" s="62" t="str">
        <f>IFERROR((VLOOKUP(T1784,[1]IPC!$C$12:$I$834,4,FALSE)/10000),"")</f>
        <v/>
      </c>
      <c r="V1784" s="62" t="str">
        <f>IF(E1784&lt;&gt;"",VLOOKUP($U$7,[1]IPC!$C$12:$I$834,4,FALSE)/10000,"")</f>
        <v/>
      </c>
      <c r="W1784" s="62" t="str">
        <f>IFERROR((O1784*V1784/U1784),"")</f>
        <v/>
      </c>
      <c r="X1784" s="62" t="str">
        <f>IFERROR((W1784*#REF!),"")</f>
        <v/>
      </c>
      <c r="Y1784" s="62" t="str">
        <f>IF(E1784&lt;&gt;"",IF(Q1784&lt;&gt;"",IFERROR((((X1784*(1+(Inflacion))^((DAYS360($D$4,Q1784))/360)))/((1+VLOOKUP($D$4,[1]TES!$B$8:$D$3002,3,TRUE))^((DAYS360($D$4,Q1784))/360))),""),"Fecha probable de Fallo"),"")</f>
        <v/>
      </c>
    </row>
    <row r="1785" spans="4:25" x14ac:dyDescent="0.2">
      <c r="D1785" s="62"/>
      <c r="O1785" s="62"/>
      <c r="T1785" s="62" t="str">
        <f>IF(G1785&lt;&gt;"",PROPER(TEXT(G1785,"YYYY")&amp;TEXT(G1785,"MMMM")),"")</f>
        <v/>
      </c>
      <c r="U1785" s="62" t="str">
        <f>IFERROR((VLOOKUP(T1785,[1]IPC!$C$12:$I$834,4,FALSE)/10000),"")</f>
        <v/>
      </c>
      <c r="V1785" s="62" t="str">
        <f>IF(E1785&lt;&gt;"",VLOOKUP($U$7,[1]IPC!$C$12:$I$834,4,FALSE)/10000,"")</f>
        <v/>
      </c>
      <c r="W1785" s="62" t="str">
        <f>IFERROR((O1785*V1785/U1785),"")</f>
        <v/>
      </c>
      <c r="X1785" s="62" t="str">
        <f>IFERROR((W1785*#REF!),"")</f>
        <v/>
      </c>
      <c r="Y1785" s="62" t="str">
        <f>IF(E1785&lt;&gt;"",IF(Q1785&lt;&gt;"",IFERROR((((X1785*(1+(Inflacion))^((DAYS360($D$4,Q1785))/360)))/((1+VLOOKUP($D$4,[1]TES!$B$8:$D$3002,3,TRUE))^((DAYS360($D$4,Q1785))/360))),""),"Fecha probable de Fallo"),"")</f>
        <v/>
      </c>
    </row>
    <row r="1786" spans="4:25" x14ac:dyDescent="0.2">
      <c r="D1786" s="62"/>
      <c r="O1786" s="62"/>
      <c r="T1786" s="62" t="str">
        <f>IF(G1786&lt;&gt;"",PROPER(TEXT(G1786,"YYYY")&amp;TEXT(G1786,"MMMM")),"")</f>
        <v/>
      </c>
      <c r="U1786" s="62" t="str">
        <f>IFERROR((VLOOKUP(T1786,[1]IPC!$C$12:$I$834,4,FALSE)/10000),"")</f>
        <v/>
      </c>
      <c r="V1786" s="62" t="str">
        <f>IF(E1786&lt;&gt;"",VLOOKUP($U$7,[1]IPC!$C$12:$I$834,4,FALSE)/10000,"")</f>
        <v/>
      </c>
      <c r="W1786" s="62" t="str">
        <f>IFERROR((O1786*V1786/U1786),"")</f>
        <v/>
      </c>
      <c r="X1786" s="62" t="str">
        <f>IFERROR((W1786*#REF!),"")</f>
        <v/>
      </c>
      <c r="Y1786" s="62" t="str">
        <f>IF(E1786&lt;&gt;"",IF(Q1786&lt;&gt;"",IFERROR((((X1786*(1+(Inflacion))^((DAYS360($D$4,Q1786))/360)))/((1+VLOOKUP($D$4,[1]TES!$B$8:$D$3002,3,TRUE))^((DAYS360($D$4,Q1786))/360))),""),"Fecha probable de Fallo"),"")</f>
        <v/>
      </c>
    </row>
    <row r="1787" spans="4:25" x14ac:dyDescent="0.2">
      <c r="D1787" s="62"/>
      <c r="O1787" s="62"/>
      <c r="T1787" s="62" t="str">
        <f>IF(G1787&lt;&gt;"",PROPER(TEXT(G1787,"YYYY")&amp;TEXT(G1787,"MMMM")),"")</f>
        <v/>
      </c>
      <c r="U1787" s="62" t="str">
        <f>IFERROR((VLOOKUP(T1787,[1]IPC!$C$12:$I$834,4,FALSE)/10000),"")</f>
        <v/>
      </c>
      <c r="V1787" s="62" t="str">
        <f>IF(E1787&lt;&gt;"",VLOOKUP($U$7,[1]IPC!$C$12:$I$834,4,FALSE)/10000,"")</f>
        <v/>
      </c>
      <c r="W1787" s="62" t="str">
        <f>IFERROR((O1787*V1787/U1787),"")</f>
        <v/>
      </c>
      <c r="X1787" s="62" t="str">
        <f>IFERROR((W1787*#REF!),"")</f>
        <v/>
      </c>
      <c r="Y1787" s="62" t="str">
        <f>IF(E1787&lt;&gt;"",IF(Q1787&lt;&gt;"",IFERROR((((X1787*(1+(Inflacion))^((DAYS360($D$4,Q1787))/360)))/((1+VLOOKUP($D$4,[1]TES!$B$8:$D$3002,3,TRUE))^((DAYS360($D$4,Q1787))/360))),""),"Fecha probable de Fallo"),"")</f>
        <v/>
      </c>
    </row>
    <row r="1788" spans="4:25" x14ac:dyDescent="0.2">
      <c r="D1788" s="62"/>
      <c r="O1788" s="62"/>
      <c r="T1788" s="62" t="str">
        <f>IF(G1788&lt;&gt;"",PROPER(TEXT(G1788,"YYYY")&amp;TEXT(G1788,"MMMM")),"")</f>
        <v/>
      </c>
      <c r="U1788" s="62" t="str">
        <f>IFERROR((VLOOKUP(T1788,[1]IPC!$C$12:$I$834,4,FALSE)/10000),"")</f>
        <v/>
      </c>
      <c r="V1788" s="62" t="str">
        <f>IF(E1788&lt;&gt;"",VLOOKUP($U$7,[1]IPC!$C$12:$I$834,4,FALSE)/10000,"")</f>
        <v/>
      </c>
      <c r="W1788" s="62" t="str">
        <f>IFERROR((O1788*V1788/U1788),"")</f>
        <v/>
      </c>
      <c r="X1788" s="62" t="str">
        <f>IFERROR((W1788*#REF!),"")</f>
        <v/>
      </c>
      <c r="Y1788" s="62" t="str">
        <f>IF(E1788&lt;&gt;"",IF(Q1788&lt;&gt;"",IFERROR((((X1788*(1+(Inflacion))^((DAYS360($D$4,Q1788))/360)))/((1+VLOOKUP($D$4,[1]TES!$B$8:$D$3002,3,TRUE))^((DAYS360($D$4,Q1788))/360))),""),"Fecha probable de Fallo"),"")</f>
        <v/>
      </c>
    </row>
    <row r="1789" spans="4:25" x14ac:dyDescent="0.2">
      <c r="D1789" s="62"/>
      <c r="O1789" s="62"/>
      <c r="T1789" s="62" t="str">
        <f>IF(G1789&lt;&gt;"",PROPER(TEXT(G1789,"YYYY")&amp;TEXT(G1789,"MMMM")),"")</f>
        <v/>
      </c>
      <c r="U1789" s="62" t="str">
        <f>IFERROR((VLOOKUP(T1789,[1]IPC!$C$12:$I$834,4,FALSE)/10000),"")</f>
        <v/>
      </c>
      <c r="V1789" s="62" t="str">
        <f>IF(E1789&lt;&gt;"",VLOOKUP($U$7,[1]IPC!$C$12:$I$834,4,FALSE)/10000,"")</f>
        <v/>
      </c>
      <c r="W1789" s="62" t="str">
        <f>IFERROR((O1789*V1789/U1789),"")</f>
        <v/>
      </c>
      <c r="X1789" s="62" t="str">
        <f>IFERROR((W1789*#REF!),"")</f>
        <v/>
      </c>
      <c r="Y1789" s="62" t="str">
        <f>IF(E1789&lt;&gt;"",IF(Q1789&lt;&gt;"",IFERROR((((X1789*(1+(Inflacion))^((DAYS360($D$4,Q1789))/360)))/((1+VLOOKUP($D$4,[1]TES!$B$8:$D$3002,3,TRUE))^((DAYS360($D$4,Q1789))/360))),""),"Fecha probable de Fallo"),"")</f>
        <v/>
      </c>
    </row>
    <row r="1790" spans="4:25" x14ac:dyDescent="0.2">
      <c r="D1790" s="62"/>
      <c r="O1790" s="62"/>
      <c r="T1790" s="62" t="str">
        <f>IF(G1790&lt;&gt;"",PROPER(TEXT(G1790,"YYYY")&amp;TEXT(G1790,"MMMM")),"")</f>
        <v/>
      </c>
      <c r="U1790" s="62" t="str">
        <f>IFERROR((VLOOKUP(T1790,[1]IPC!$C$12:$I$834,4,FALSE)/10000),"")</f>
        <v/>
      </c>
      <c r="V1790" s="62" t="str">
        <f>IF(E1790&lt;&gt;"",VLOOKUP($U$7,[1]IPC!$C$12:$I$834,4,FALSE)/10000,"")</f>
        <v/>
      </c>
      <c r="W1790" s="62" t="str">
        <f>IFERROR((O1790*V1790/U1790),"")</f>
        <v/>
      </c>
      <c r="X1790" s="62" t="str">
        <f>IFERROR((W1790*#REF!),"")</f>
        <v/>
      </c>
      <c r="Y1790" s="62" t="str">
        <f>IF(E1790&lt;&gt;"",IF(Q1790&lt;&gt;"",IFERROR((((X1790*(1+(Inflacion))^((DAYS360($D$4,Q1790))/360)))/((1+VLOOKUP($D$4,[1]TES!$B$8:$D$3002,3,TRUE))^((DAYS360($D$4,Q1790))/360))),""),"Fecha probable de Fallo"),"")</f>
        <v/>
      </c>
    </row>
    <row r="1791" spans="4:25" x14ac:dyDescent="0.2">
      <c r="D1791" s="62"/>
      <c r="O1791" s="62"/>
      <c r="T1791" s="62" t="str">
        <f>IF(G1791&lt;&gt;"",PROPER(TEXT(G1791,"YYYY")&amp;TEXT(G1791,"MMMM")),"")</f>
        <v/>
      </c>
      <c r="U1791" s="62" t="str">
        <f>IFERROR((VLOOKUP(T1791,[1]IPC!$C$12:$I$834,4,FALSE)/10000),"")</f>
        <v/>
      </c>
      <c r="V1791" s="62" t="str">
        <f>IF(E1791&lt;&gt;"",VLOOKUP($U$7,[1]IPC!$C$12:$I$834,4,FALSE)/10000,"")</f>
        <v/>
      </c>
      <c r="W1791" s="62" t="str">
        <f>IFERROR((O1791*V1791/U1791),"")</f>
        <v/>
      </c>
      <c r="X1791" s="62" t="str">
        <f>IFERROR((W1791*#REF!),"")</f>
        <v/>
      </c>
      <c r="Y1791" s="62" t="str">
        <f>IF(E1791&lt;&gt;"",IF(Q1791&lt;&gt;"",IFERROR((((X1791*(1+(Inflacion))^((DAYS360($D$4,Q1791))/360)))/((1+VLOOKUP($D$4,[1]TES!$B$8:$D$3002,3,TRUE))^((DAYS360($D$4,Q1791))/360))),""),"Fecha probable de Fallo"),"")</f>
        <v/>
      </c>
    </row>
    <row r="1792" spans="4:25" x14ac:dyDescent="0.2">
      <c r="D1792" s="62"/>
      <c r="O1792" s="62"/>
      <c r="T1792" s="62" t="str">
        <f>IF(G1792&lt;&gt;"",PROPER(TEXT(G1792,"YYYY")&amp;TEXT(G1792,"MMMM")),"")</f>
        <v/>
      </c>
      <c r="U1792" s="62" t="str">
        <f>IFERROR((VLOOKUP(T1792,[1]IPC!$C$12:$I$834,4,FALSE)/10000),"")</f>
        <v/>
      </c>
      <c r="V1792" s="62" t="str">
        <f>IF(E1792&lt;&gt;"",VLOOKUP($U$7,[1]IPC!$C$12:$I$834,4,FALSE)/10000,"")</f>
        <v/>
      </c>
      <c r="W1792" s="62" t="str">
        <f>IFERROR((O1792*V1792/U1792),"")</f>
        <v/>
      </c>
      <c r="X1792" s="62" t="str">
        <f>IFERROR((W1792*#REF!),"")</f>
        <v/>
      </c>
      <c r="Y1792" s="62" t="str">
        <f>IF(E1792&lt;&gt;"",IF(Q1792&lt;&gt;"",IFERROR((((X1792*(1+(Inflacion))^((DAYS360($D$4,Q1792))/360)))/((1+VLOOKUP($D$4,[1]TES!$B$8:$D$3002,3,TRUE))^((DAYS360($D$4,Q1792))/360))),""),"Fecha probable de Fallo"),"")</f>
        <v/>
      </c>
    </row>
    <row r="1793" spans="4:25" x14ac:dyDescent="0.2">
      <c r="D1793" s="62"/>
      <c r="O1793" s="62"/>
      <c r="T1793" s="62" t="str">
        <f>IF(G1793&lt;&gt;"",PROPER(TEXT(G1793,"YYYY")&amp;TEXT(G1793,"MMMM")),"")</f>
        <v/>
      </c>
      <c r="U1793" s="62" t="str">
        <f>IFERROR((VLOOKUP(T1793,[1]IPC!$C$12:$I$834,4,FALSE)/10000),"")</f>
        <v/>
      </c>
      <c r="V1793" s="62" t="str">
        <f>IF(E1793&lt;&gt;"",VLOOKUP($U$7,[1]IPC!$C$12:$I$834,4,FALSE)/10000,"")</f>
        <v/>
      </c>
      <c r="W1793" s="62" t="str">
        <f>IFERROR((O1793*V1793/U1793),"")</f>
        <v/>
      </c>
      <c r="X1793" s="62" t="str">
        <f>IFERROR((W1793*#REF!),"")</f>
        <v/>
      </c>
      <c r="Y1793" s="62" t="str">
        <f>IF(E1793&lt;&gt;"",IF(Q1793&lt;&gt;"",IFERROR((((X1793*(1+(Inflacion))^((DAYS360($D$4,Q1793))/360)))/((1+VLOOKUP($D$4,[1]TES!$B$8:$D$3002,3,TRUE))^((DAYS360($D$4,Q1793))/360))),""),"Fecha probable de Fallo"),"")</f>
        <v/>
      </c>
    </row>
    <row r="1794" spans="4:25" x14ac:dyDescent="0.2">
      <c r="D1794" s="62"/>
      <c r="O1794" s="62"/>
      <c r="T1794" s="62" t="str">
        <f>IF(G1794&lt;&gt;"",PROPER(TEXT(G1794,"YYYY")&amp;TEXT(G1794,"MMMM")),"")</f>
        <v/>
      </c>
      <c r="U1794" s="62" t="str">
        <f>IFERROR((VLOOKUP(T1794,[1]IPC!$C$12:$I$834,4,FALSE)/10000),"")</f>
        <v/>
      </c>
      <c r="V1794" s="62" t="str">
        <f>IF(E1794&lt;&gt;"",VLOOKUP($U$7,[1]IPC!$C$12:$I$834,4,FALSE)/10000,"")</f>
        <v/>
      </c>
      <c r="W1794" s="62" t="str">
        <f>IFERROR((O1794*V1794/U1794),"")</f>
        <v/>
      </c>
      <c r="X1794" s="62" t="str">
        <f>IFERROR((W1794*#REF!),"")</f>
        <v/>
      </c>
      <c r="Y1794" s="62" t="str">
        <f>IF(E1794&lt;&gt;"",IF(Q1794&lt;&gt;"",IFERROR((((X1794*(1+(Inflacion))^((DAYS360($D$4,Q1794))/360)))/((1+VLOOKUP($D$4,[1]TES!$B$8:$D$3002,3,TRUE))^((DAYS360($D$4,Q1794))/360))),""),"Fecha probable de Fallo"),"")</f>
        <v/>
      </c>
    </row>
    <row r="1795" spans="4:25" x14ac:dyDescent="0.2">
      <c r="D1795" s="62"/>
      <c r="O1795" s="62"/>
      <c r="T1795" s="62" t="str">
        <f>IF(G1795&lt;&gt;"",PROPER(TEXT(G1795,"YYYY")&amp;TEXT(G1795,"MMMM")),"")</f>
        <v/>
      </c>
      <c r="U1795" s="62" t="str">
        <f>IFERROR((VLOOKUP(T1795,[1]IPC!$C$12:$I$834,4,FALSE)/10000),"")</f>
        <v/>
      </c>
      <c r="V1795" s="62" t="str">
        <f>IF(E1795&lt;&gt;"",VLOOKUP($U$7,[1]IPC!$C$12:$I$834,4,FALSE)/10000,"")</f>
        <v/>
      </c>
      <c r="W1795" s="62" t="str">
        <f>IFERROR((O1795*V1795/U1795),"")</f>
        <v/>
      </c>
      <c r="X1795" s="62" t="str">
        <f>IFERROR((W1795*#REF!),"")</f>
        <v/>
      </c>
      <c r="Y1795" s="62" t="str">
        <f>IF(E1795&lt;&gt;"",IF(Q1795&lt;&gt;"",IFERROR((((X1795*(1+(Inflacion))^((DAYS360($D$4,Q1795))/360)))/((1+VLOOKUP($D$4,[1]TES!$B$8:$D$3002,3,TRUE))^((DAYS360($D$4,Q1795))/360))),""),"Fecha probable de Fallo"),"")</f>
        <v/>
      </c>
    </row>
    <row r="1796" spans="4:25" x14ac:dyDescent="0.2">
      <c r="D1796" s="62"/>
      <c r="O1796" s="62"/>
      <c r="T1796" s="62" t="str">
        <f>IF(G1796&lt;&gt;"",PROPER(TEXT(G1796,"YYYY")&amp;TEXT(G1796,"MMMM")),"")</f>
        <v/>
      </c>
      <c r="U1796" s="62" t="str">
        <f>IFERROR((VLOOKUP(T1796,[1]IPC!$C$12:$I$834,4,FALSE)/10000),"")</f>
        <v/>
      </c>
      <c r="V1796" s="62" t="str">
        <f>IF(E1796&lt;&gt;"",VLOOKUP($U$7,[1]IPC!$C$12:$I$834,4,FALSE)/10000,"")</f>
        <v/>
      </c>
      <c r="W1796" s="62" t="str">
        <f>IFERROR((O1796*V1796/U1796),"")</f>
        <v/>
      </c>
      <c r="X1796" s="62" t="str">
        <f>IFERROR((W1796*#REF!),"")</f>
        <v/>
      </c>
      <c r="Y1796" s="62" t="str">
        <f>IF(E1796&lt;&gt;"",IF(Q1796&lt;&gt;"",IFERROR((((X1796*(1+(Inflacion))^((DAYS360($D$4,Q1796))/360)))/((1+VLOOKUP($D$4,[1]TES!$B$8:$D$3002,3,TRUE))^((DAYS360($D$4,Q1796))/360))),""),"Fecha probable de Fallo"),"")</f>
        <v/>
      </c>
    </row>
    <row r="1797" spans="4:25" x14ac:dyDescent="0.2">
      <c r="D1797" s="62"/>
      <c r="O1797" s="62"/>
      <c r="T1797" s="62" t="str">
        <f>IF(G1797&lt;&gt;"",PROPER(TEXT(G1797,"YYYY")&amp;TEXT(G1797,"MMMM")),"")</f>
        <v/>
      </c>
      <c r="U1797" s="62" t="str">
        <f>IFERROR((VLOOKUP(T1797,[1]IPC!$C$12:$I$834,4,FALSE)/10000),"")</f>
        <v/>
      </c>
      <c r="V1797" s="62" t="str">
        <f>IF(E1797&lt;&gt;"",VLOOKUP($U$7,[1]IPC!$C$12:$I$834,4,FALSE)/10000,"")</f>
        <v/>
      </c>
      <c r="W1797" s="62" t="str">
        <f>IFERROR((O1797*V1797/U1797),"")</f>
        <v/>
      </c>
      <c r="X1797" s="62" t="str">
        <f>IFERROR((W1797*#REF!),"")</f>
        <v/>
      </c>
      <c r="Y1797" s="62" t="str">
        <f>IF(E1797&lt;&gt;"",IF(Q1797&lt;&gt;"",IFERROR((((X1797*(1+(Inflacion))^((DAYS360($D$4,Q1797))/360)))/((1+VLOOKUP($D$4,[1]TES!$B$8:$D$3002,3,TRUE))^((DAYS360($D$4,Q1797))/360))),""),"Fecha probable de Fallo"),"")</f>
        <v/>
      </c>
    </row>
    <row r="1798" spans="4:25" x14ac:dyDescent="0.2">
      <c r="D1798" s="62"/>
      <c r="O1798" s="62"/>
      <c r="T1798" s="62" t="str">
        <f>IF(G1798&lt;&gt;"",PROPER(TEXT(G1798,"YYYY")&amp;TEXT(G1798,"MMMM")),"")</f>
        <v/>
      </c>
      <c r="U1798" s="62" t="str">
        <f>IFERROR((VLOOKUP(T1798,[1]IPC!$C$12:$I$834,4,FALSE)/10000),"")</f>
        <v/>
      </c>
      <c r="V1798" s="62" t="str">
        <f>IF(E1798&lt;&gt;"",VLOOKUP($U$7,[1]IPC!$C$12:$I$834,4,FALSE)/10000,"")</f>
        <v/>
      </c>
      <c r="W1798" s="62" t="str">
        <f>IFERROR((O1798*V1798/U1798),"")</f>
        <v/>
      </c>
      <c r="X1798" s="62" t="str">
        <f>IFERROR((W1798*#REF!),"")</f>
        <v/>
      </c>
      <c r="Y1798" s="62" t="str">
        <f>IF(E1798&lt;&gt;"",IF(Q1798&lt;&gt;"",IFERROR((((X1798*(1+(Inflacion))^((DAYS360($D$4,Q1798))/360)))/((1+VLOOKUP($D$4,[1]TES!$B$8:$D$3002,3,TRUE))^((DAYS360($D$4,Q1798))/360))),""),"Fecha probable de Fallo"),"")</f>
        <v/>
      </c>
    </row>
    <row r="1799" spans="4:25" x14ac:dyDescent="0.2">
      <c r="D1799" s="62"/>
      <c r="O1799" s="62"/>
      <c r="T1799" s="62" t="str">
        <f>IF(G1799&lt;&gt;"",PROPER(TEXT(G1799,"YYYY")&amp;TEXT(G1799,"MMMM")),"")</f>
        <v/>
      </c>
      <c r="U1799" s="62" t="str">
        <f>IFERROR((VLOOKUP(T1799,[1]IPC!$C$12:$I$834,4,FALSE)/10000),"")</f>
        <v/>
      </c>
      <c r="V1799" s="62" t="str">
        <f>IF(E1799&lt;&gt;"",VLOOKUP($U$7,[1]IPC!$C$12:$I$834,4,FALSE)/10000,"")</f>
        <v/>
      </c>
      <c r="W1799" s="62" t="str">
        <f>IFERROR((O1799*V1799/U1799),"")</f>
        <v/>
      </c>
      <c r="X1799" s="62" t="str">
        <f>IFERROR((W1799*#REF!),"")</f>
        <v/>
      </c>
      <c r="Y1799" s="62" t="str">
        <f>IF(E1799&lt;&gt;"",IF(Q1799&lt;&gt;"",IFERROR((((X1799*(1+(Inflacion))^((DAYS360($D$4,Q1799))/360)))/((1+VLOOKUP($D$4,[1]TES!$B$8:$D$3002,3,TRUE))^((DAYS360($D$4,Q1799))/360))),""),"Fecha probable de Fallo"),"")</f>
        <v/>
      </c>
    </row>
    <row r="1800" spans="4:25" x14ac:dyDescent="0.2">
      <c r="D1800" s="62"/>
      <c r="O1800" s="62"/>
      <c r="T1800" s="62" t="str">
        <f>IF(G1800&lt;&gt;"",PROPER(TEXT(G1800,"YYYY")&amp;TEXT(G1800,"MMMM")),"")</f>
        <v/>
      </c>
      <c r="U1800" s="62" t="str">
        <f>IFERROR((VLOOKUP(T1800,[1]IPC!$C$12:$I$834,4,FALSE)/10000),"")</f>
        <v/>
      </c>
      <c r="V1800" s="62" t="str">
        <f>IF(E1800&lt;&gt;"",VLOOKUP($U$7,[1]IPC!$C$12:$I$834,4,FALSE)/10000,"")</f>
        <v/>
      </c>
      <c r="W1800" s="62" t="str">
        <f>IFERROR((O1800*V1800/U1800),"")</f>
        <v/>
      </c>
      <c r="X1800" s="62" t="str">
        <f>IFERROR((W1800*#REF!),"")</f>
        <v/>
      </c>
      <c r="Y1800" s="62" t="str">
        <f>IF(E1800&lt;&gt;"",IF(Q1800&lt;&gt;"",IFERROR((((X1800*(1+(Inflacion))^((DAYS360($D$4,Q1800))/360)))/((1+VLOOKUP($D$4,[1]TES!$B$8:$D$3002,3,TRUE))^((DAYS360($D$4,Q1800))/360))),""),"Fecha probable de Fallo"),"")</f>
        <v/>
      </c>
    </row>
    <row r="1801" spans="4:25" x14ac:dyDescent="0.2">
      <c r="D1801" s="62"/>
      <c r="O1801" s="62"/>
      <c r="T1801" s="62" t="str">
        <f>IF(G1801&lt;&gt;"",PROPER(TEXT(G1801,"YYYY")&amp;TEXT(G1801,"MMMM")),"")</f>
        <v/>
      </c>
      <c r="U1801" s="62" t="str">
        <f>IFERROR((VLOOKUP(T1801,[1]IPC!$C$12:$I$834,4,FALSE)/10000),"")</f>
        <v/>
      </c>
      <c r="V1801" s="62" t="str">
        <f>IF(E1801&lt;&gt;"",VLOOKUP($U$7,[1]IPC!$C$12:$I$834,4,FALSE)/10000,"")</f>
        <v/>
      </c>
      <c r="W1801" s="62" t="str">
        <f>IFERROR((O1801*V1801/U1801),"")</f>
        <v/>
      </c>
      <c r="X1801" s="62" t="str">
        <f>IFERROR((W1801*#REF!),"")</f>
        <v/>
      </c>
      <c r="Y1801" s="62" t="str">
        <f>IF(E1801&lt;&gt;"",IF(Q1801&lt;&gt;"",IFERROR((((X1801*(1+(Inflacion))^((DAYS360($D$4,Q1801))/360)))/((1+VLOOKUP($D$4,[1]TES!$B$8:$D$3002,3,TRUE))^((DAYS360($D$4,Q1801))/360))),""),"Fecha probable de Fallo"),"")</f>
        <v/>
      </c>
    </row>
    <row r="1802" spans="4:25" x14ac:dyDescent="0.2">
      <c r="D1802" s="62"/>
      <c r="O1802" s="62"/>
      <c r="T1802" s="62" t="str">
        <f>IF(G1802&lt;&gt;"",PROPER(TEXT(G1802,"YYYY")&amp;TEXT(G1802,"MMMM")),"")</f>
        <v/>
      </c>
      <c r="U1802" s="62" t="str">
        <f>IFERROR((VLOOKUP(T1802,[1]IPC!$C$12:$I$834,4,FALSE)/10000),"")</f>
        <v/>
      </c>
      <c r="V1802" s="62" t="str">
        <f>IF(E1802&lt;&gt;"",VLOOKUP($U$7,[1]IPC!$C$12:$I$834,4,FALSE)/10000,"")</f>
        <v/>
      </c>
      <c r="W1802" s="62" t="str">
        <f>IFERROR((O1802*V1802/U1802),"")</f>
        <v/>
      </c>
      <c r="X1802" s="62" t="str">
        <f>IFERROR((W1802*#REF!),"")</f>
        <v/>
      </c>
      <c r="Y1802" s="62" t="str">
        <f>IF(E1802&lt;&gt;"",IF(Q1802&lt;&gt;"",IFERROR((((X1802*(1+(Inflacion))^((DAYS360($D$4,Q1802))/360)))/((1+VLOOKUP($D$4,[1]TES!$B$8:$D$3002,3,TRUE))^((DAYS360($D$4,Q1802))/360))),""),"Fecha probable de Fallo"),"")</f>
        <v/>
      </c>
    </row>
    <row r="1803" spans="4:25" x14ac:dyDescent="0.2">
      <c r="D1803" s="62"/>
      <c r="O1803" s="62"/>
      <c r="T1803" s="62" t="str">
        <f>IF(G1803&lt;&gt;"",PROPER(TEXT(G1803,"YYYY")&amp;TEXT(G1803,"MMMM")),"")</f>
        <v/>
      </c>
      <c r="U1803" s="62" t="str">
        <f>IFERROR((VLOOKUP(T1803,[1]IPC!$C$12:$I$834,4,FALSE)/10000),"")</f>
        <v/>
      </c>
      <c r="V1803" s="62" t="str">
        <f>IF(E1803&lt;&gt;"",VLOOKUP($U$7,[1]IPC!$C$12:$I$834,4,FALSE)/10000,"")</f>
        <v/>
      </c>
      <c r="W1803" s="62" t="str">
        <f>IFERROR((O1803*V1803/U1803),"")</f>
        <v/>
      </c>
      <c r="X1803" s="62" t="str">
        <f>IFERROR((W1803*#REF!),"")</f>
        <v/>
      </c>
      <c r="Y1803" s="62" t="str">
        <f>IF(E1803&lt;&gt;"",IF(Q1803&lt;&gt;"",IFERROR((((X1803*(1+(Inflacion))^((DAYS360($D$4,Q1803))/360)))/((1+VLOOKUP($D$4,[1]TES!$B$8:$D$3002,3,TRUE))^((DAYS360($D$4,Q1803))/360))),""),"Fecha probable de Fallo"),"")</f>
        <v/>
      </c>
    </row>
    <row r="1804" spans="4:25" x14ac:dyDescent="0.2">
      <c r="D1804" s="62"/>
      <c r="O1804" s="62"/>
      <c r="T1804" s="62" t="str">
        <f>IF(G1804&lt;&gt;"",PROPER(TEXT(G1804,"YYYY")&amp;TEXT(G1804,"MMMM")),"")</f>
        <v/>
      </c>
      <c r="U1804" s="62" t="str">
        <f>IFERROR((VLOOKUP(T1804,[1]IPC!$C$12:$I$834,4,FALSE)/10000),"")</f>
        <v/>
      </c>
      <c r="V1804" s="62" t="str">
        <f>IF(E1804&lt;&gt;"",VLOOKUP($U$7,[1]IPC!$C$12:$I$834,4,FALSE)/10000,"")</f>
        <v/>
      </c>
      <c r="W1804" s="62" t="str">
        <f>IFERROR((O1804*V1804/U1804),"")</f>
        <v/>
      </c>
      <c r="X1804" s="62" t="str">
        <f>IFERROR((W1804*#REF!),"")</f>
        <v/>
      </c>
      <c r="Y1804" s="62" t="str">
        <f>IF(E1804&lt;&gt;"",IF(Q1804&lt;&gt;"",IFERROR((((X1804*(1+(Inflacion))^((DAYS360($D$4,Q1804))/360)))/((1+VLOOKUP($D$4,[1]TES!$B$8:$D$3002,3,TRUE))^((DAYS360($D$4,Q1804))/360))),""),"Fecha probable de Fallo"),"")</f>
        <v/>
      </c>
    </row>
    <row r="1805" spans="4:25" x14ac:dyDescent="0.2">
      <c r="D1805" s="62"/>
      <c r="O1805" s="62"/>
      <c r="T1805" s="62" t="str">
        <f>IF(G1805&lt;&gt;"",PROPER(TEXT(G1805,"YYYY")&amp;TEXT(G1805,"MMMM")),"")</f>
        <v/>
      </c>
      <c r="U1805" s="62" t="str">
        <f>IFERROR((VLOOKUP(T1805,[1]IPC!$C$12:$I$834,4,FALSE)/10000),"")</f>
        <v/>
      </c>
      <c r="V1805" s="62" t="str">
        <f>IF(E1805&lt;&gt;"",VLOOKUP($U$7,[1]IPC!$C$12:$I$834,4,FALSE)/10000,"")</f>
        <v/>
      </c>
      <c r="W1805" s="62" t="str">
        <f>IFERROR((O1805*V1805/U1805),"")</f>
        <v/>
      </c>
      <c r="X1805" s="62" t="str">
        <f>IFERROR((W1805*#REF!),"")</f>
        <v/>
      </c>
      <c r="Y1805" s="62" t="str">
        <f>IF(E1805&lt;&gt;"",IF(Q1805&lt;&gt;"",IFERROR((((X1805*(1+(Inflacion))^((DAYS360($D$4,Q1805))/360)))/((1+VLOOKUP($D$4,[1]TES!$B$8:$D$3002,3,TRUE))^((DAYS360($D$4,Q1805))/360))),""),"Fecha probable de Fallo"),"")</f>
        <v/>
      </c>
    </row>
    <row r="1806" spans="4:25" x14ac:dyDescent="0.2">
      <c r="D1806" s="62"/>
      <c r="O1806" s="62"/>
      <c r="T1806" s="62" t="str">
        <f>IF(G1806&lt;&gt;"",PROPER(TEXT(G1806,"YYYY")&amp;TEXT(G1806,"MMMM")),"")</f>
        <v/>
      </c>
      <c r="U1806" s="62" t="str">
        <f>IFERROR((VLOOKUP(T1806,[1]IPC!$C$12:$I$834,4,FALSE)/10000),"")</f>
        <v/>
      </c>
      <c r="V1806" s="62" t="str">
        <f>IF(E1806&lt;&gt;"",VLOOKUP($U$7,[1]IPC!$C$12:$I$834,4,FALSE)/10000,"")</f>
        <v/>
      </c>
      <c r="W1806" s="62" t="str">
        <f>IFERROR((O1806*V1806/U1806),"")</f>
        <v/>
      </c>
      <c r="X1806" s="62" t="str">
        <f>IFERROR((W1806*#REF!),"")</f>
        <v/>
      </c>
      <c r="Y1806" s="62" t="str">
        <f>IF(E1806&lt;&gt;"",IF(Q1806&lt;&gt;"",IFERROR((((X1806*(1+(Inflacion))^((DAYS360($D$4,Q1806))/360)))/((1+VLOOKUP($D$4,[1]TES!$B$8:$D$3002,3,TRUE))^((DAYS360($D$4,Q1806))/360))),""),"Fecha probable de Fallo"),"")</f>
        <v/>
      </c>
    </row>
    <row r="1807" spans="4:25" x14ac:dyDescent="0.2">
      <c r="D1807" s="62"/>
      <c r="O1807" s="62"/>
      <c r="T1807" s="62" t="str">
        <f>IF(G1807&lt;&gt;"",PROPER(TEXT(G1807,"YYYY")&amp;TEXT(G1807,"MMMM")),"")</f>
        <v/>
      </c>
      <c r="U1807" s="62" t="str">
        <f>IFERROR((VLOOKUP(T1807,[1]IPC!$C$12:$I$834,4,FALSE)/10000),"")</f>
        <v/>
      </c>
      <c r="V1807" s="62" t="str">
        <f>IF(E1807&lt;&gt;"",VLOOKUP($U$7,[1]IPC!$C$12:$I$834,4,FALSE)/10000,"")</f>
        <v/>
      </c>
      <c r="W1807" s="62" t="str">
        <f>IFERROR((O1807*V1807/U1807),"")</f>
        <v/>
      </c>
      <c r="X1807" s="62" t="str">
        <f>IFERROR((W1807*#REF!),"")</f>
        <v/>
      </c>
      <c r="Y1807" s="62" t="str">
        <f>IF(E1807&lt;&gt;"",IF(Q1807&lt;&gt;"",IFERROR((((X1807*(1+(Inflacion))^((DAYS360($D$4,Q1807))/360)))/((1+VLOOKUP($D$4,[1]TES!$B$8:$D$3002,3,TRUE))^((DAYS360($D$4,Q1807))/360))),""),"Fecha probable de Fallo"),"")</f>
        <v/>
      </c>
    </row>
    <row r="1808" spans="4:25" x14ac:dyDescent="0.2">
      <c r="D1808" s="62"/>
      <c r="O1808" s="62"/>
      <c r="T1808" s="62" t="str">
        <f>IF(G1808&lt;&gt;"",PROPER(TEXT(G1808,"YYYY")&amp;TEXT(G1808,"MMMM")),"")</f>
        <v/>
      </c>
      <c r="U1808" s="62" t="str">
        <f>IFERROR((VLOOKUP(T1808,[1]IPC!$C$12:$I$834,4,FALSE)/10000),"")</f>
        <v/>
      </c>
      <c r="V1808" s="62" t="str">
        <f>IF(E1808&lt;&gt;"",VLOOKUP($U$7,[1]IPC!$C$12:$I$834,4,FALSE)/10000,"")</f>
        <v/>
      </c>
      <c r="W1808" s="62" t="str">
        <f>IFERROR((O1808*V1808/U1808),"")</f>
        <v/>
      </c>
      <c r="X1808" s="62" t="str">
        <f>IFERROR((W1808*#REF!),"")</f>
        <v/>
      </c>
      <c r="Y1808" s="62" t="str">
        <f>IF(E1808&lt;&gt;"",IF(Q1808&lt;&gt;"",IFERROR((((X1808*(1+(Inflacion))^((DAYS360($D$4,Q1808))/360)))/((1+VLOOKUP($D$4,[1]TES!$B$8:$D$3002,3,TRUE))^((DAYS360($D$4,Q1808))/360))),""),"Fecha probable de Fallo"),"")</f>
        <v/>
      </c>
    </row>
    <row r="1809" spans="4:25" x14ac:dyDescent="0.2">
      <c r="D1809" s="62"/>
      <c r="O1809" s="62"/>
      <c r="T1809" s="62" t="str">
        <f>IF(G1809&lt;&gt;"",PROPER(TEXT(G1809,"YYYY")&amp;TEXT(G1809,"MMMM")),"")</f>
        <v/>
      </c>
      <c r="U1809" s="62" t="str">
        <f>IFERROR((VLOOKUP(T1809,[1]IPC!$C$12:$I$834,4,FALSE)/10000),"")</f>
        <v/>
      </c>
      <c r="V1809" s="62" t="str">
        <f>IF(E1809&lt;&gt;"",VLOOKUP($U$7,[1]IPC!$C$12:$I$834,4,FALSE)/10000,"")</f>
        <v/>
      </c>
      <c r="W1809" s="62" t="str">
        <f>IFERROR((O1809*V1809/U1809),"")</f>
        <v/>
      </c>
      <c r="X1809" s="62" t="str">
        <f>IFERROR((W1809*#REF!),"")</f>
        <v/>
      </c>
      <c r="Y1809" s="62" t="str">
        <f>IF(E1809&lt;&gt;"",IF(Q1809&lt;&gt;"",IFERROR((((X1809*(1+(Inflacion))^((DAYS360($D$4,Q1809))/360)))/((1+VLOOKUP($D$4,[1]TES!$B$8:$D$3002,3,TRUE))^((DAYS360($D$4,Q1809))/360))),""),"Fecha probable de Fallo"),"")</f>
        <v/>
      </c>
    </row>
    <row r="1810" spans="4:25" x14ac:dyDescent="0.2">
      <c r="D1810" s="62"/>
      <c r="O1810" s="62"/>
      <c r="T1810" s="62" t="str">
        <f>IF(G1810&lt;&gt;"",PROPER(TEXT(G1810,"YYYY")&amp;TEXT(G1810,"MMMM")),"")</f>
        <v/>
      </c>
      <c r="U1810" s="62" t="str">
        <f>IFERROR((VLOOKUP(T1810,[1]IPC!$C$12:$I$834,4,FALSE)/10000),"")</f>
        <v/>
      </c>
      <c r="V1810" s="62" t="str">
        <f>IF(E1810&lt;&gt;"",VLOOKUP($U$7,[1]IPC!$C$12:$I$834,4,FALSE)/10000,"")</f>
        <v/>
      </c>
      <c r="W1810" s="62" t="str">
        <f>IFERROR((O1810*V1810/U1810),"")</f>
        <v/>
      </c>
      <c r="X1810" s="62" t="str">
        <f>IFERROR((W1810*#REF!),"")</f>
        <v/>
      </c>
      <c r="Y1810" s="62" t="str">
        <f>IF(E1810&lt;&gt;"",IF(Q1810&lt;&gt;"",IFERROR((((X1810*(1+(Inflacion))^((DAYS360($D$4,Q1810))/360)))/((1+VLOOKUP($D$4,[1]TES!$B$8:$D$3002,3,TRUE))^((DAYS360($D$4,Q1810))/360))),""),"Fecha probable de Fallo"),"")</f>
        <v/>
      </c>
    </row>
    <row r="1811" spans="4:25" x14ac:dyDescent="0.2">
      <c r="D1811" s="62"/>
      <c r="O1811" s="62"/>
      <c r="T1811" s="62" t="str">
        <f>IF(G1811&lt;&gt;"",PROPER(TEXT(G1811,"YYYY")&amp;TEXT(G1811,"MMMM")),"")</f>
        <v/>
      </c>
      <c r="U1811" s="62" t="str">
        <f>IFERROR((VLOOKUP(T1811,[1]IPC!$C$12:$I$834,4,FALSE)/10000),"")</f>
        <v/>
      </c>
      <c r="V1811" s="62" t="str">
        <f>IF(E1811&lt;&gt;"",VLOOKUP($U$7,[1]IPC!$C$12:$I$834,4,FALSE)/10000,"")</f>
        <v/>
      </c>
      <c r="W1811" s="62" t="str">
        <f>IFERROR((O1811*V1811/U1811),"")</f>
        <v/>
      </c>
      <c r="X1811" s="62" t="str">
        <f>IFERROR((W1811*#REF!),"")</f>
        <v/>
      </c>
      <c r="Y1811" s="62" t="str">
        <f>IF(E1811&lt;&gt;"",IF(Q1811&lt;&gt;"",IFERROR((((X1811*(1+(Inflacion))^((DAYS360($D$4,Q1811))/360)))/((1+VLOOKUP($D$4,[1]TES!$B$8:$D$3002,3,TRUE))^((DAYS360($D$4,Q1811))/360))),""),"Fecha probable de Fallo"),"")</f>
        <v/>
      </c>
    </row>
    <row r="1812" spans="4:25" x14ac:dyDescent="0.2">
      <c r="D1812" s="62"/>
      <c r="O1812" s="62"/>
      <c r="T1812" s="62" t="str">
        <f>IF(G1812&lt;&gt;"",PROPER(TEXT(G1812,"YYYY")&amp;TEXT(G1812,"MMMM")),"")</f>
        <v/>
      </c>
      <c r="U1812" s="62" t="str">
        <f>IFERROR((VLOOKUP(T1812,[1]IPC!$C$12:$I$834,4,FALSE)/10000),"")</f>
        <v/>
      </c>
      <c r="V1812" s="62" t="str">
        <f>IF(E1812&lt;&gt;"",VLOOKUP($U$7,[1]IPC!$C$12:$I$834,4,FALSE)/10000,"")</f>
        <v/>
      </c>
      <c r="W1812" s="62" t="str">
        <f>IFERROR((O1812*V1812/U1812),"")</f>
        <v/>
      </c>
      <c r="X1812" s="62" t="str">
        <f>IFERROR((W1812*#REF!),"")</f>
        <v/>
      </c>
      <c r="Y1812" s="62" t="str">
        <f>IF(E1812&lt;&gt;"",IF(Q1812&lt;&gt;"",IFERROR((((X1812*(1+(Inflacion))^((DAYS360($D$4,Q1812))/360)))/((1+VLOOKUP($D$4,[1]TES!$B$8:$D$3002,3,TRUE))^((DAYS360($D$4,Q1812))/360))),""),"Fecha probable de Fallo"),"")</f>
        <v/>
      </c>
    </row>
    <row r="1813" spans="4:25" x14ac:dyDescent="0.2">
      <c r="D1813" s="62"/>
      <c r="O1813" s="62"/>
      <c r="T1813" s="62" t="str">
        <f>IF(G1813&lt;&gt;"",PROPER(TEXT(G1813,"YYYY")&amp;TEXT(G1813,"MMMM")),"")</f>
        <v/>
      </c>
      <c r="U1813" s="62" t="str">
        <f>IFERROR((VLOOKUP(T1813,[1]IPC!$C$12:$I$834,4,FALSE)/10000),"")</f>
        <v/>
      </c>
      <c r="V1813" s="62" t="str">
        <f>IF(E1813&lt;&gt;"",VLOOKUP($U$7,[1]IPC!$C$12:$I$834,4,FALSE)/10000,"")</f>
        <v/>
      </c>
      <c r="W1813" s="62" t="str">
        <f>IFERROR((O1813*V1813/U1813),"")</f>
        <v/>
      </c>
      <c r="X1813" s="62" t="str">
        <f>IFERROR((W1813*#REF!),"")</f>
        <v/>
      </c>
      <c r="Y1813" s="62" t="str">
        <f>IF(E1813&lt;&gt;"",IF(Q1813&lt;&gt;"",IFERROR((((X1813*(1+(Inflacion))^((DAYS360($D$4,Q1813))/360)))/((1+VLOOKUP($D$4,[1]TES!$B$8:$D$3002,3,TRUE))^((DAYS360($D$4,Q1813))/360))),""),"Fecha probable de Fallo"),"")</f>
        <v/>
      </c>
    </row>
    <row r="1814" spans="4:25" x14ac:dyDescent="0.2">
      <c r="D1814" s="62"/>
      <c r="O1814" s="62"/>
      <c r="T1814" s="62" t="str">
        <f>IF(G1814&lt;&gt;"",PROPER(TEXT(G1814,"YYYY")&amp;TEXT(G1814,"MMMM")),"")</f>
        <v/>
      </c>
      <c r="U1814" s="62" t="str">
        <f>IFERROR((VLOOKUP(T1814,[1]IPC!$C$12:$I$834,4,FALSE)/10000),"")</f>
        <v/>
      </c>
      <c r="V1814" s="62" t="str">
        <f>IF(E1814&lt;&gt;"",VLOOKUP($U$7,[1]IPC!$C$12:$I$834,4,FALSE)/10000,"")</f>
        <v/>
      </c>
      <c r="W1814" s="62" t="str">
        <f>IFERROR((O1814*V1814/U1814),"")</f>
        <v/>
      </c>
      <c r="X1814" s="62" t="str">
        <f>IFERROR((W1814*#REF!),"")</f>
        <v/>
      </c>
      <c r="Y1814" s="62" t="str">
        <f>IF(E1814&lt;&gt;"",IF(Q1814&lt;&gt;"",IFERROR((((X1814*(1+(Inflacion))^((DAYS360($D$4,Q1814))/360)))/((1+VLOOKUP($D$4,[1]TES!$B$8:$D$3002,3,TRUE))^((DAYS360($D$4,Q1814))/360))),""),"Fecha probable de Fallo"),"")</f>
        <v/>
      </c>
    </row>
    <row r="1815" spans="4:25" x14ac:dyDescent="0.2">
      <c r="D1815" s="62"/>
      <c r="O1815" s="62"/>
      <c r="T1815" s="62" t="str">
        <f>IF(G1815&lt;&gt;"",PROPER(TEXT(G1815,"YYYY")&amp;TEXT(G1815,"MMMM")),"")</f>
        <v/>
      </c>
      <c r="U1815" s="62" t="str">
        <f>IFERROR((VLOOKUP(T1815,[1]IPC!$C$12:$I$834,4,FALSE)/10000),"")</f>
        <v/>
      </c>
      <c r="V1815" s="62" t="str">
        <f>IF(E1815&lt;&gt;"",VLOOKUP($U$7,[1]IPC!$C$12:$I$834,4,FALSE)/10000,"")</f>
        <v/>
      </c>
      <c r="W1815" s="62" t="str">
        <f>IFERROR((O1815*V1815/U1815),"")</f>
        <v/>
      </c>
      <c r="X1815" s="62" t="str">
        <f>IFERROR((W1815*#REF!),"")</f>
        <v/>
      </c>
      <c r="Y1815" s="62" t="str">
        <f>IF(E1815&lt;&gt;"",IF(Q1815&lt;&gt;"",IFERROR((((X1815*(1+(Inflacion))^((DAYS360($D$4,Q1815))/360)))/((1+VLOOKUP($D$4,[1]TES!$B$8:$D$3002,3,TRUE))^((DAYS360($D$4,Q1815))/360))),""),"Fecha probable de Fallo"),"")</f>
        <v/>
      </c>
    </row>
    <row r="1816" spans="4:25" x14ac:dyDescent="0.2">
      <c r="D1816" s="62"/>
      <c r="O1816" s="62"/>
      <c r="T1816" s="62" t="str">
        <f>IF(G1816&lt;&gt;"",PROPER(TEXT(G1816,"YYYY")&amp;TEXT(G1816,"MMMM")),"")</f>
        <v/>
      </c>
      <c r="U1816" s="62" t="str">
        <f>IFERROR((VLOOKUP(T1816,[1]IPC!$C$12:$I$834,4,FALSE)/10000),"")</f>
        <v/>
      </c>
      <c r="V1816" s="62" t="str">
        <f>IF(E1816&lt;&gt;"",VLOOKUP($U$7,[1]IPC!$C$12:$I$834,4,FALSE)/10000,"")</f>
        <v/>
      </c>
      <c r="W1816" s="62" t="str">
        <f>IFERROR((O1816*V1816/U1816),"")</f>
        <v/>
      </c>
      <c r="X1816" s="62" t="str">
        <f>IFERROR((W1816*#REF!),"")</f>
        <v/>
      </c>
      <c r="Y1816" s="62" t="str">
        <f>IF(E1816&lt;&gt;"",IF(Q1816&lt;&gt;"",IFERROR((((X1816*(1+(Inflacion))^((DAYS360($D$4,Q1816))/360)))/((1+VLOOKUP($D$4,[1]TES!$B$8:$D$3002,3,TRUE))^((DAYS360($D$4,Q1816))/360))),""),"Fecha probable de Fallo"),"")</f>
        <v/>
      </c>
    </row>
    <row r="1817" spans="4:25" x14ac:dyDescent="0.2">
      <c r="D1817" s="62"/>
      <c r="O1817" s="62"/>
      <c r="T1817" s="62" t="str">
        <f>IF(G1817&lt;&gt;"",PROPER(TEXT(G1817,"YYYY")&amp;TEXT(G1817,"MMMM")),"")</f>
        <v/>
      </c>
      <c r="U1817" s="62" t="str">
        <f>IFERROR((VLOOKUP(T1817,[1]IPC!$C$12:$I$834,4,FALSE)/10000),"")</f>
        <v/>
      </c>
      <c r="V1817" s="62" t="str">
        <f>IF(E1817&lt;&gt;"",VLOOKUP($U$7,[1]IPC!$C$12:$I$834,4,FALSE)/10000,"")</f>
        <v/>
      </c>
      <c r="W1817" s="62" t="str">
        <f>IFERROR((O1817*V1817/U1817),"")</f>
        <v/>
      </c>
      <c r="X1817" s="62" t="str">
        <f>IFERROR((W1817*#REF!),"")</f>
        <v/>
      </c>
      <c r="Y1817" s="62" t="str">
        <f>IF(E1817&lt;&gt;"",IF(Q1817&lt;&gt;"",IFERROR((((X1817*(1+(Inflacion))^((DAYS360($D$4,Q1817))/360)))/((1+VLOOKUP($D$4,[1]TES!$B$8:$D$3002,3,TRUE))^((DAYS360($D$4,Q1817))/360))),""),"Fecha probable de Fallo"),"")</f>
        <v/>
      </c>
    </row>
    <row r="1818" spans="4:25" x14ac:dyDescent="0.2">
      <c r="D1818" s="62"/>
      <c r="O1818" s="62"/>
      <c r="T1818" s="62" t="str">
        <f>IF(G1818&lt;&gt;"",PROPER(TEXT(G1818,"YYYY")&amp;TEXT(G1818,"MMMM")),"")</f>
        <v/>
      </c>
      <c r="U1818" s="62" t="str">
        <f>IFERROR((VLOOKUP(T1818,[1]IPC!$C$12:$I$834,4,FALSE)/10000),"")</f>
        <v/>
      </c>
      <c r="V1818" s="62" t="str">
        <f>IF(E1818&lt;&gt;"",VLOOKUP($U$7,[1]IPC!$C$12:$I$834,4,FALSE)/10000,"")</f>
        <v/>
      </c>
      <c r="W1818" s="62" t="str">
        <f>IFERROR((O1818*V1818/U1818),"")</f>
        <v/>
      </c>
      <c r="X1818" s="62" t="str">
        <f>IFERROR((W1818*#REF!),"")</f>
        <v/>
      </c>
      <c r="Y1818" s="62" t="str">
        <f>IF(E1818&lt;&gt;"",IF(Q1818&lt;&gt;"",IFERROR((((X1818*(1+(Inflacion))^((DAYS360($D$4,Q1818))/360)))/((1+VLOOKUP($D$4,[1]TES!$B$8:$D$3002,3,TRUE))^((DAYS360($D$4,Q1818))/360))),""),"Fecha probable de Fallo"),"")</f>
        <v/>
      </c>
    </row>
    <row r="1819" spans="4:25" x14ac:dyDescent="0.2">
      <c r="D1819" s="62"/>
      <c r="O1819" s="62"/>
      <c r="T1819" s="62" t="str">
        <f>IF(G1819&lt;&gt;"",PROPER(TEXT(G1819,"YYYY")&amp;TEXT(G1819,"MMMM")),"")</f>
        <v/>
      </c>
      <c r="U1819" s="62" t="str">
        <f>IFERROR((VLOOKUP(T1819,[1]IPC!$C$12:$I$834,4,FALSE)/10000),"")</f>
        <v/>
      </c>
      <c r="V1819" s="62" t="str">
        <f>IF(E1819&lt;&gt;"",VLOOKUP($U$7,[1]IPC!$C$12:$I$834,4,FALSE)/10000,"")</f>
        <v/>
      </c>
      <c r="W1819" s="62" t="str">
        <f>IFERROR((O1819*V1819/U1819),"")</f>
        <v/>
      </c>
      <c r="X1819" s="62" t="str">
        <f>IFERROR((W1819*#REF!),"")</f>
        <v/>
      </c>
      <c r="Y1819" s="62" t="str">
        <f>IF(E1819&lt;&gt;"",IF(Q1819&lt;&gt;"",IFERROR((((X1819*(1+(Inflacion))^((DAYS360($D$4,Q1819))/360)))/((1+VLOOKUP($D$4,[1]TES!$B$8:$D$3002,3,TRUE))^((DAYS360($D$4,Q1819))/360))),""),"Fecha probable de Fallo"),"")</f>
        <v/>
      </c>
    </row>
    <row r="1820" spans="4:25" x14ac:dyDescent="0.2">
      <c r="D1820" s="62"/>
      <c r="O1820" s="62"/>
      <c r="T1820" s="62" t="str">
        <f>IF(G1820&lt;&gt;"",PROPER(TEXT(G1820,"YYYY")&amp;TEXT(G1820,"MMMM")),"")</f>
        <v/>
      </c>
      <c r="U1820" s="62" t="str">
        <f>IFERROR((VLOOKUP(T1820,[1]IPC!$C$12:$I$834,4,FALSE)/10000),"")</f>
        <v/>
      </c>
      <c r="V1820" s="62" t="str">
        <f>IF(E1820&lt;&gt;"",VLOOKUP($U$7,[1]IPC!$C$12:$I$834,4,FALSE)/10000,"")</f>
        <v/>
      </c>
      <c r="W1820" s="62" t="str">
        <f>IFERROR((O1820*V1820/U1820),"")</f>
        <v/>
      </c>
      <c r="X1820" s="62" t="str">
        <f>IFERROR((W1820*#REF!),"")</f>
        <v/>
      </c>
      <c r="Y1820" s="62" t="str">
        <f>IF(E1820&lt;&gt;"",IF(Q1820&lt;&gt;"",IFERROR((((X1820*(1+(Inflacion))^((DAYS360($D$4,Q1820))/360)))/((1+VLOOKUP($D$4,[1]TES!$B$8:$D$3002,3,TRUE))^((DAYS360($D$4,Q1820))/360))),""),"Fecha probable de Fallo"),"")</f>
        <v/>
      </c>
    </row>
    <row r="1821" spans="4:25" x14ac:dyDescent="0.2">
      <c r="D1821" s="62"/>
      <c r="O1821" s="62"/>
      <c r="T1821" s="62" t="str">
        <f>IF(G1821&lt;&gt;"",PROPER(TEXT(G1821,"YYYY")&amp;TEXT(G1821,"MMMM")),"")</f>
        <v/>
      </c>
      <c r="U1821" s="62" t="str">
        <f>IFERROR((VLOOKUP(T1821,[1]IPC!$C$12:$I$834,4,FALSE)/10000),"")</f>
        <v/>
      </c>
      <c r="V1821" s="62" t="str">
        <f>IF(E1821&lt;&gt;"",VLOOKUP($U$7,[1]IPC!$C$12:$I$834,4,FALSE)/10000,"")</f>
        <v/>
      </c>
      <c r="W1821" s="62" t="str">
        <f>IFERROR((O1821*V1821/U1821),"")</f>
        <v/>
      </c>
      <c r="X1821" s="62" t="str">
        <f>IFERROR((W1821*#REF!),"")</f>
        <v/>
      </c>
      <c r="Y1821" s="62" t="str">
        <f>IF(E1821&lt;&gt;"",IF(Q1821&lt;&gt;"",IFERROR((((X1821*(1+(Inflacion))^((DAYS360($D$4,Q1821))/360)))/((1+VLOOKUP($D$4,[1]TES!$B$8:$D$3002,3,TRUE))^((DAYS360($D$4,Q1821))/360))),""),"Fecha probable de Fallo"),"")</f>
        <v/>
      </c>
    </row>
    <row r="1822" spans="4:25" x14ac:dyDescent="0.2">
      <c r="D1822" s="62"/>
      <c r="O1822" s="62"/>
      <c r="T1822" s="62" t="str">
        <f>IF(G1822&lt;&gt;"",PROPER(TEXT(G1822,"YYYY")&amp;TEXT(G1822,"MMMM")),"")</f>
        <v/>
      </c>
      <c r="U1822" s="62" t="str">
        <f>IFERROR((VLOOKUP(T1822,[1]IPC!$C$12:$I$834,4,FALSE)/10000),"")</f>
        <v/>
      </c>
      <c r="V1822" s="62" t="str">
        <f>IF(E1822&lt;&gt;"",VLOOKUP($U$7,[1]IPC!$C$12:$I$834,4,FALSE)/10000,"")</f>
        <v/>
      </c>
      <c r="W1822" s="62" t="str">
        <f>IFERROR((O1822*V1822/U1822),"")</f>
        <v/>
      </c>
      <c r="X1822" s="62" t="str">
        <f>IFERROR((W1822*#REF!),"")</f>
        <v/>
      </c>
      <c r="Y1822" s="62" t="str">
        <f>IF(E1822&lt;&gt;"",IF(Q1822&lt;&gt;"",IFERROR((((X1822*(1+(Inflacion))^((DAYS360($D$4,Q1822))/360)))/((1+VLOOKUP($D$4,[1]TES!$B$8:$D$3002,3,TRUE))^((DAYS360($D$4,Q1822))/360))),""),"Fecha probable de Fallo"),"")</f>
        <v/>
      </c>
    </row>
    <row r="1823" spans="4:25" x14ac:dyDescent="0.2">
      <c r="D1823" s="62"/>
      <c r="O1823" s="62"/>
      <c r="T1823" s="62" t="str">
        <f>IF(G1823&lt;&gt;"",PROPER(TEXT(G1823,"YYYY")&amp;TEXT(G1823,"MMMM")),"")</f>
        <v/>
      </c>
      <c r="U1823" s="62" t="str">
        <f>IFERROR((VLOOKUP(T1823,[1]IPC!$C$12:$I$834,4,FALSE)/10000),"")</f>
        <v/>
      </c>
      <c r="V1823" s="62" t="str">
        <f>IF(E1823&lt;&gt;"",VLOOKUP($U$7,[1]IPC!$C$12:$I$834,4,FALSE)/10000,"")</f>
        <v/>
      </c>
      <c r="W1823" s="62" t="str">
        <f>IFERROR((O1823*V1823/U1823),"")</f>
        <v/>
      </c>
      <c r="X1823" s="62" t="str">
        <f>IFERROR((W1823*#REF!),"")</f>
        <v/>
      </c>
      <c r="Y1823" s="62" t="str">
        <f>IF(E1823&lt;&gt;"",IF(Q1823&lt;&gt;"",IFERROR((((X1823*(1+(Inflacion))^((DAYS360($D$4,Q1823))/360)))/((1+VLOOKUP($D$4,[1]TES!$B$8:$D$3002,3,TRUE))^((DAYS360($D$4,Q1823))/360))),""),"Fecha probable de Fallo"),"")</f>
        <v/>
      </c>
    </row>
    <row r="1824" spans="4:25" x14ac:dyDescent="0.2">
      <c r="D1824" s="62"/>
      <c r="O1824" s="62"/>
      <c r="T1824" s="62" t="str">
        <f>IF(G1824&lt;&gt;"",PROPER(TEXT(G1824,"YYYY")&amp;TEXT(G1824,"MMMM")),"")</f>
        <v/>
      </c>
      <c r="U1824" s="62" t="str">
        <f>IFERROR((VLOOKUP(T1824,[1]IPC!$C$12:$I$834,4,FALSE)/10000),"")</f>
        <v/>
      </c>
      <c r="V1824" s="62" t="str">
        <f>IF(E1824&lt;&gt;"",VLOOKUP($U$7,[1]IPC!$C$12:$I$834,4,FALSE)/10000,"")</f>
        <v/>
      </c>
      <c r="W1824" s="62" t="str">
        <f>IFERROR((O1824*V1824/U1824),"")</f>
        <v/>
      </c>
      <c r="X1824" s="62" t="str">
        <f>IFERROR((W1824*#REF!),"")</f>
        <v/>
      </c>
      <c r="Y1824" s="62" t="str">
        <f>IF(E1824&lt;&gt;"",IF(Q1824&lt;&gt;"",IFERROR((((X1824*(1+(Inflacion))^((DAYS360($D$4,Q1824))/360)))/((1+VLOOKUP($D$4,[1]TES!$B$8:$D$3002,3,TRUE))^((DAYS360($D$4,Q1824))/360))),""),"Fecha probable de Fallo"),"")</f>
        <v/>
      </c>
    </row>
    <row r="1825" spans="4:25" x14ac:dyDescent="0.2">
      <c r="D1825" s="62"/>
      <c r="O1825" s="62"/>
      <c r="T1825" s="62" t="str">
        <f t="shared" ref="T1825:T1863" si="0">IF(G1825&lt;&gt;"",PROPER(TEXT(G1825,"YYYY")&amp;TEXT(G1825,"MMMM")),"")</f>
        <v/>
      </c>
      <c r="U1825" s="62" t="str">
        <f>IFERROR((VLOOKUP(T1825,[1]IPC!$C$12:$I$834,4,FALSE)/10000),"")</f>
        <v/>
      </c>
      <c r="V1825" s="62" t="str">
        <f>IF(E1825&lt;&gt;"",VLOOKUP($U$7,[1]IPC!$C$12:$I$834,4,FALSE)/10000,"")</f>
        <v/>
      </c>
      <c r="W1825" s="62" t="str">
        <f>IFERROR((O1825*V1825/U1825),"")</f>
        <v/>
      </c>
      <c r="X1825" s="62" t="str">
        <f>IFERROR((W1825*#REF!),"")</f>
        <v/>
      </c>
      <c r="Y1825" s="62" t="str">
        <f>IF(E1825&lt;&gt;"",IF(Q1825&lt;&gt;"",IFERROR((((X1825*(1+(Inflacion))^((DAYS360($D$4,Q1825))/360)))/((1+VLOOKUP($D$4,[1]TES!$B$8:$D$3002,3,TRUE))^((DAYS360($D$4,Q1825))/360))),""),"Fecha probable de Fallo"),"")</f>
        <v/>
      </c>
    </row>
    <row r="1826" spans="4:25" x14ac:dyDescent="0.2">
      <c r="D1826" s="62"/>
      <c r="O1826" s="62"/>
      <c r="T1826" s="62" t="str">
        <f t="shared" si="0"/>
        <v/>
      </c>
      <c r="U1826" s="62" t="str">
        <f>IFERROR((VLOOKUP(T1826,[1]IPC!$C$12:$I$834,4,FALSE)/10000),"")</f>
        <v/>
      </c>
      <c r="V1826" s="62" t="str">
        <f>IF(E1826&lt;&gt;"",VLOOKUP($U$7,[1]IPC!$C$12:$I$834,4,FALSE)/10000,"")</f>
        <v/>
      </c>
      <c r="W1826" s="62" t="str">
        <f>IFERROR((O1826*V1826/U1826),"")</f>
        <v/>
      </c>
      <c r="X1826" s="62" t="str">
        <f>IFERROR((W1826*#REF!),"")</f>
        <v/>
      </c>
      <c r="Y1826" s="62" t="str">
        <f>IF(E1826&lt;&gt;"",IF(Q1826&lt;&gt;"",IFERROR((((X1826*(1+(Inflacion))^((DAYS360($D$4,Q1826))/360)))/((1+VLOOKUP($D$4,[1]TES!$B$8:$D$3002,3,TRUE))^((DAYS360($D$4,Q1826))/360))),""),"Fecha probable de Fallo"),"")</f>
        <v/>
      </c>
    </row>
    <row r="1827" spans="4:25" x14ac:dyDescent="0.2">
      <c r="D1827" s="62"/>
      <c r="O1827" s="62"/>
      <c r="T1827" s="62" t="str">
        <f t="shared" si="0"/>
        <v/>
      </c>
      <c r="U1827" s="62" t="str">
        <f>IFERROR((VLOOKUP(T1827,[1]IPC!$C$12:$I$834,4,FALSE)/10000),"")</f>
        <v/>
      </c>
      <c r="V1827" s="62" t="str">
        <f>IF(E1827&lt;&gt;"",VLOOKUP($U$7,[1]IPC!$C$12:$I$834,4,FALSE)/10000,"")</f>
        <v/>
      </c>
      <c r="W1827" s="62" t="str">
        <f>IFERROR((O1827*V1827/U1827),"")</f>
        <v/>
      </c>
      <c r="X1827" s="62" t="str">
        <f>IFERROR((W1827*#REF!),"")</f>
        <v/>
      </c>
      <c r="Y1827" s="62" t="str">
        <f>IF(E1827&lt;&gt;"",IF(Q1827&lt;&gt;"",IFERROR((((X1827*(1+(Inflacion))^((DAYS360($D$4,Q1827))/360)))/((1+VLOOKUP($D$4,[1]TES!$B$8:$D$3002,3,TRUE))^((DAYS360($D$4,Q1827))/360))),""),"Fecha probable de Fallo"),"")</f>
        <v/>
      </c>
    </row>
    <row r="1828" spans="4:25" x14ac:dyDescent="0.2">
      <c r="D1828" s="62"/>
      <c r="O1828" s="62"/>
      <c r="T1828" s="62" t="str">
        <f t="shared" si="0"/>
        <v/>
      </c>
      <c r="U1828" s="62" t="str">
        <f>IFERROR((VLOOKUP(T1828,[1]IPC!$C$12:$I$834,4,FALSE)/10000),"")</f>
        <v/>
      </c>
      <c r="V1828" s="62" t="str">
        <f>IF(E1828&lt;&gt;"",VLOOKUP($U$7,[1]IPC!$C$12:$I$834,4,FALSE)/10000,"")</f>
        <v/>
      </c>
      <c r="W1828" s="62" t="str">
        <f>IFERROR((O1828*V1828/U1828),"")</f>
        <v/>
      </c>
      <c r="X1828" s="62" t="str">
        <f>IFERROR((W1828*#REF!),"")</f>
        <v/>
      </c>
      <c r="Y1828" s="62" t="str">
        <f>IF(E1828&lt;&gt;"",IF(Q1828&lt;&gt;"",IFERROR((((X1828*(1+(Inflacion))^((DAYS360($D$4,Q1828))/360)))/((1+VLOOKUP($D$4,[1]TES!$B$8:$D$3002,3,TRUE))^((DAYS360($D$4,Q1828))/360))),""),"Fecha probable de Fallo"),"")</f>
        <v/>
      </c>
    </row>
    <row r="1829" spans="4:25" x14ac:dyDescent="0.2">
      <c r="D1829" s="62"/>
      <c r="O1829" s="62"/>
      <c r="T1829" s="62" t="str">
        <f t="shared" si="0"/>
        <v/>
      </c>
      <c r="U1829" s="62" t="str">
        <f>IFERROR((VLOOKUP(T1829,[1]IPC!$C$12:$I$834,4,FALSE)/10000),"")</f>
        <v/>
      </c>
      <c r="V1829" s="62" t="str">
        <f>IF(E1829&lt;&gt;"",VLOOKUP($U$7,[1]IPC!$C$12:$I$834,4,FALSE)/10000,"")</f>
        <v/>
      </c>
      <c r="W1829" s="62" t="str">
        <f>IFERROR((O1829*V1829/U1829),"")</f>
        <v/>
      </c>
      <c r="X1829" s="62" t="str">
        <f>IFERROR((W1829*#REF!),"")</f>
        <v/>
      </c>
      <c r="Y1829" s="62" t="str">
        <f>IF(E1829&lt;&gt;"",IF(Q1829&lt;&gt;"",IFERROR((((X1829*(1+(Inflacion))^((DAYS360($D$4,Q1829))/360)))/((1+VLOOKUP($D$4,[1]TES!$B$8:$D$3002,3,TRUE))^((DAYS360($D$4,Q1829))/360))),""),"Fecha probable de Fallo"),"")</f>
        <v/>
      </c>
    </row>
    <row r="1830" spans="4:25" x14ac:dyDescent="0.2">
      <c r="D1830" s="62"/>
      <c r="O1830" s="62"/>
      <c r="T1830" s="62" t="str">
        <f t="shared" si="0"/>
        <v/>
      </c>
      <c r="U1830" s="62" t="str">
        <f>IFERROR((VLOOKUP(T1830,[1]IPC!$C$12:$I$834,4,FALSE)/10000),"")</f>
        <v/>
      </c>
      <c r="V1830" s="62" t="str">
        <f>IF(E1830&lt;&gt;"",VLOOKUP($U$7,[1]IPC!$C$12:$I$834,4,FALSE)/10000,"")</f>
        <v/>
      </c>
      <c r="W1830" s="62" t="str">
        <f>IFERROR((O1830*V1830/U1830),"")</f>
        <v/>
      </c>
      <c r="X1830" s="62" t="str">
        <f>IFERROR((W1830*#REF!),"")</f>
        <v/>
      </c>
      <c r="Y1830" s="62" t="str">
        <f>IF(E1830&lt;&gt;"",IF(Q1830&lt;&gt;"",IFERROR((((X1830*(1+(Inflacion))^((DAYS360($D$4,Q1830))/360)))/((1+VLOOKUP($D$4,[1]TES!$B$8:$D$3002,3,TRUE))^((DAYS360($D$4,Q1830))/360))),""),"Fecha probable de Fallo"),"")</f>
        <v/>
      </c>
    </row>
    <row r="1831" spans="4:25" x14ac:dyDescent="0.2">
      <c r="D1831" s="62"/>
      <c r="O1831" s="62"/>
      <c r="T1831" s="62" t="str">
        <f t="shared" si="0"/>
        <v/>
      </c>
      <c r="U1831" s="62" t="str">
        <f>IFERROR((VLOOKUP(T1831,[1]IPC!$C$12:$I$834,4,FALSE)/10000),"")</f>
        <v/>
      </c>
      <c r="V1831" s="62" t="str">
        <f>IF(E1831&lt;&gt;"",VLOOKUP($U$7,[1]IPC!$C$12:$I$834,4,FALSE)/10000,"")</f>
        <v/>
      </c>
      <c r="W1831" s="62" t="str">
        <f>IFERROR((O1831*V1831/U1831),"")</f>
        <v/>
      </c>
      <c r="X1831" s="62" t="str">
        <f>IFERROR((W1831*#REF!),"")</f>
        <v/>
      </c>
      <c r="Y1831" s="62" t="str">
        <f>IF(E1831&lt;&gt;"",IF(Q1831&lt;&gt;"",IFERROR((((X1831*(1+(Inflacion))^((DAYS360($D$4,Q1831))/360)))/((1+VLOOKUP($D$4,[1]TES!$B$8:$D$3002,3,TRUE))^((DAYS360($D$4,Q1831))/360))),""),"Fecha probable de Fallo"),"")</f>
        <v/>
      </c>
    </row>
    <row r="1832" spans="4:25" x14ac:dyDescent="0.2">
      <c r="D1832" s="62"/>
      <c r="O1832" s="62"/>
      <c r="T1832" s="62" t="str">
        <f t="shared" si="0"/>
        <v/>
      </c>
      <c r="U1832" s="62" t="str">
        <f>IFERROR((VLOOKUP(T1832,[1]IPC!$C$12:$I$834,4,FALSE)/10000),"")</f>
        <v/>
      </c>
      <c r="V1832" s="62" t="str">
        <f>IF(E1832&lt;&gt;"",VLOOKUP($U$7,[1]IPC!$C$12:$I$834,4,FALSE)/10000,"")</f>
        <v/>
      </c>
      <c r="W1832" s="62" t="str">
        <f>IFERROR((O1832*V1832/U1832),"")</f>
        <v/>
      </c>
      <c r="X1832" s="62" t="str">
        <f>IFERROR((W1832*#REF!),"")</f>
        <v/>
      </c>
      <c r="Y1832" s="62" t="str">
        <f>IF(E1832&lt;&gt;"",IF(Q1832&lt;&gt;"",IFERROR((((X1832*(1+(Inflacion))^((DAYS360($D$4,Q1832))/360)))/((1+VLOOKUP($D$4,[1]TES!$B$8:$D$3002,3,TRUE))^((DAYS360($D$4,Q1832))/360))),""),"Fecha probable de Fallo"),"")</f>
        <v/>
      </c>
    </row>
    <row r="1833" spans="4:25" x14ac:dyDescent="0.2">
      <c r="D1833" s="62"/>
      <c r="O1833" s="62"/>
      <c r="T1833" s="62" t="str">
        <f t="shared" si="0"/>
        <v/>
      </c>
      <c r="U1833" s="62" t="str">
        <f>IFERROR((VLOOKUP(T1833,[1]IPC!$C$12:$I$834,4,FALSE)/10000),"")</f>
        <v/>
      </c>
      <c r="V1833" s="62" t="str">
        <f>IF(E1833&lt;&gt;"",VLOOKUP($U$7,[1]IPC!$C$12:$I$834,4,FALSE)/10000,"")</f>
        <v/>
      </c>
      <c r="W1833" s="62" t="str">
        <f>IFERROR((O1833*V1833/U1833),"")</f>
        <v/>
      </c>
      <c r="X1833" s="62" t="str">
        <f>IFERROR((W1833*#REF!),"")</f>
        <v/>
      </c>
      <c r="Y1833" s="62" t="str">
        <f>IF(E1833&lt;&gt;"",IF(Q1833&lt;&gt;"",IFERROR((((X1833*(1+(Inflacion))^((DAYS360($D$4,Q1833))/360)))/((1+VLOOKUP($D$4,[1]TES!$B$8:$D$3002,3,TRUE))^((DAYS360($D$4,Q1833))/360))),""),"Fecha probable de Fallo"),"")</f>
        <v/>
      </c>
    </row>
    <row r="1834" spans="4:25" x14ac:dyDescent="0.2">
      <c r="D1834" s="62"/>
      <c r="O1834" s="62"/>
      <c r="T1834" s="62" t="str">
        <f t="shared" si="0"/>
        <v/>
      </c>
      <c r="U1834" s="62" t="str">
        <f>IFERROR((VLOOKUP(T1834,[1]IPC!$C$12:$I$834,4,FALSE)/10000),"")</f>
        <v/>
      </c>
      <c r="V1834" s="62" t="str">
        <f>IF(E1834&lt;&gt;"",VLOOKUP($U$7,[1]IPC!$C$12:$I$834,4,FALSE)/10000,"")</f>
        <v/>
      </c>
      <c r="W1834" s="62" t="str">
        <f>IFERROR((O1834*V1834/U1834),"")</f>
        <v/>
      </c>
      <c r="X1834" s="62" t="str">
        <f>IFERROR((W1834*#REF!),"")</f>
        <v/>
      </c>
      <c r="Y1834" s="62" t="str">
        <f>IF(E1834&lt;&gt;"",IF(Q1834&lt;&gt;"",IFERROR((((X1834*(1+(Inflacion))^((DAYS360($D$4,Q1834))/360)))/((1+VLOOKUP($D$4,[1]TES!$B$8:$D$3002,3,TRUE))^((DAYS360($D$4,Q1834))/360))),""),"Fecha probable de Fallo"),"")</f>
        <v/>
      </c>
    </row>
    <row r="1835" spans="4:25" x14ac:dyDescent="0.2">
      <c r="D1835" s="62"/>
      <c r="O1835" s="62"/>
      <c r="T1835" s="62" t="str">
        <f t="shared" si="0"/>
        <v/>
      </c>
      <c r="U1835" s="62" t="str">
        <f>IFERROR((VLOOKUP(T1835,[1]IPC!$C$12:$I$834,4,FALSE)/10000),"")</f>
        <v/>
      </c>
      <c r="V1835" s="62" t="str">
        <f>IF(E1835&lt;&gt;"",VLOOKUP($U$7,[1]IPC!$C$12:$I$834,4,FALSE)/10000,"")</f>
        <v/>
      </c>
      <c r="W1835" s="62" t="str">
        <f>IFERROR((O1835*V1835/U1835),"")</f>
        <v/>
      </c>
      <c r="X1835" s="62" t="str">
        <f>IFERROR((W1835*#REF!),"")</f>
        <v/>
      </c>
      <c r="Y1835" s="62" t="str">
        <f>IF(E1835&lt;&gt;"",IF(Q1835&lt;&gt;"",IFERROR((((X1835*(1+(Inflacion))^((DAYS360($D$4,Q1835))/360)))/((1+VLOOKUP($D$4,[1]TES!$B$8:$D$3002,3,TRUE))^((DAYS360($D$4,Q1835))/360))),""),"Fecha probable de Fallo"),"")</f>
        <v/>
      </c>
    </row>
    <row r="1836" spans="4:25" x14ac:dyDescent="0.2">
      <c r="D1836" s="62"/>
      <c r="O1836" s="62"/>
      <c r="T1836" s="62" t="str">
        <f t="shared" si="0"/>
        <v/>
      </c>
      <c r="U1836" s="62" t="str">
        <f>IFERROR((VLOOKUP(T1836,[1]IPC!$C$12:$I$834,4,FALSE)/10000),"")</f>
        <v/>
      </c>
      <c r="V1836" s="62" t="str">
        <f>IF(E1836&lt;&gt;"",VLOOKUP($U$7,[1]IPC!$C$12:$I$834,4,FALSE)/10000,"")</f>
        <v/>
      </c>
      <c r="W1836" s="62" t="str">
        <f>IFERROR((O1836*V1836/U1836),"")</f>
        <v/>
      </c>
      <c r="X1836" s="62" t="str">
        <f>IFERROR((W1836*#REF!),"")</f>
        <v/>
      </c>
      <c r="Y1836" s="62" t="str">
        <f>IF(E1836&lt;&gt;"",IF(Q1836&lt;&gt;"",IFERROR((((X1836*(1+(Inflacion))^((DAYS360($D$4,Q1836))/360)))/((1+VLOOKUP($D$4,[1]TES!$B$8:$D$3002,3,TRUE))^((DAYS360($D$4,Q1836))/360))),""),"Fecha probable de Fallo"),"")</f>
        <v/>
      </c>
    </row>
    <row r="1837" spans="4:25" x14ac:dyDescent="0.2">
      <c r="D1837" s="62"/>
      <c r="O1837" s="62"/>
      <c r="T1837" s="62" t="str">
        <f t="shared" si="0"/>
        <v/>
      </c>
      <c r="U1837" s="62" t="str">
        <f>IFERROR((VLOOKUP(T1837,[1]IPC!$C$12:$I$834,4,FALSE)/10000),"")</f>
        <v/>
      </c>
      <c r="V1837" s="62" t="str">
        <f>IF(E1837&lt;&gt;"",VLOOKUP($U$7,[1]IPC!$C$12:$I$834,4,FALSE)/10000,"")</f>
        <v/>
      </c>
      <c r="W1837" s="62" t="str">
        <f>IFERROR((O1837*V1837/U1837),"")</f>
        <v/>
      </c>
      <c r="X1837" s="62" t="str">
        <f>IFERROR((W1837*#REF!),"")</f>
        <v/>
      </c>
      <c r="Y1837" s="62" t="str">
        <f>IF(E1837&lt;&gt;"",IF(Q1837&lt;&gt;"",IFERROR((((X1837*(1+(Inflacion))^((DAYS360($D$4,Q1837))/360)))/((1+VLOOKUP($D$4,[1]TES!$B$8:$D$3002,3,TRUE))^((DAYS360($D$4,Q1837))/360))),""),"Fecha probable de Fallo"),"")</f>
        <v/>
      </c>
    </row>
    <row r="1838" spans="4:25" x14ac:dyDescent="0.2">
      <c r="D1838" s="62"/>
      <c r="O1838" s="62"/>
      <c r="T1838" s="62" t="str">
        <f t="shared" si="0"/>
        <v/>
      </c>
      <c r="U1838" s="62" t="str">
        <f>IFERROR((VLOOKUP(T1838,[1]IPC!$C$12:$I$834,4,FALSE)/10000),"")</f>
        <v/>
      </c>
      <c r="V1838" s="62" t="str">
        <f>IF(E1838&lt;&gt;"",VLOOKUP($U$7,[1]IPC!$C$12:$I$834,4,FALSE)/10000,"")</f>
        <v/>
      </c>
      <c r="W1838" s="62" t="str">
        <f>IFERROR((O1838*V1838/U1838),"")</f>
        <v/>
      </c>
      <c r="X1838" s="62" t="str">
        <f>IFERROR((W1838*#REF!),"")</f>
        <v/>
      </c>
      <c r="Y1838" s="62" t="str">
        <f>IF(E1838&lt;&gt;"",IF(Q1838&lt;&gt;"",IFERROR((((X1838*(1+(Inflacion))^((DAYS360($D$4,Q1838))/360)))/((1+VLOOKUP($D$4,[1]TES!$B$8:$D$3002,3,TRUE))^((DAYS360($D$4,Q1838))/360))),""),"Fecha probable de Fallo"),"")</f>
        <v/>
      </c>
    </row>
    <row r="1839" spans="4:25" x14ac:dyDescent="0.2">
      <c r="D1839" s="62"/>
      <c r="O1839" s="62"/>
      <c r="T1839" s="62" t="str">
        <f t="shared" si="0"/>
        <v/>
      </c>
      <c r="U1839" s="62" t="str">
        <f>IFERROR((VLOOKUP(T1839,[1]IPC!$C$12:$I$834,4,FALSE)/10000),"")</f>
        <v/>
      </c>
      <c r="V1839" s="62" t="str">
        <f>IF(E1839&lt;&gt;"",VLOOKUP($U$7,[1]IPC!$C$12:$I$834,4,FALSE)/10000,"")</f>
        <v/>
      </c>
      <c r="W1839" s="62" t="str">
        <f>IFERROR((O1839*V1839/U1839),"")</f>
        <v/>
      </c>
      <c r="X1839" s="62" t="str">
        <f>IFERROR((W1839*#REF!),"")</f>
        <v/>
      </c>
      <c r="Y1839" s="62" t="str">
        <f>IF(E1839&lt;&gt;"",IF(Q1839&lt;&gt;"",IFERROR((((X1839*(1+(Inflacion))^((DAYS360($D$4,Q1839))/360)))/((1+VLOOKUP($D$4,[1]TES!$B$8:$D$3002,3,TRUE))^((DAYS360($D$4,Q1839))/360))),""),"Fecha probable de Fallo"),"")</f>
        <v/>
      </c>
    </row>
    <row r="1840" spans="4:25" x14ac:dyDescent="0.2">
      <c r="D1840" s="62"/>
      <c r="O1840" s="62"/>
      <c r="T1840" s="62" t="str">
        <f t="shared" si="0"/>
        <v/>
      </c>
      <c r="U1840" s="62" t="str">
        <f>IFERROR((VLOOKUP(T1840,[1]IPC!$C$12:$I$834,4,FALSE)/10000),"")</f>
        <v/>
      </c>
      <c r="V1840" s="62" t="str">
        <f>IF(E1840&lt;&gt;"",VLOOKUP($U$7,[1]IPC!$C$12:$I$834,4,FALSE)/10000,"")</f>
        <v/>
      </c>
      <c r="W1840" s="62" t="str">
        <f>IFERROR((O1840*V1840/U1840),"")</f>
        <v/>
      </c>
      <c r="X1840" s="62" t="str">
        <f>IFERROR((W1840*#REF!),"")</f>
        <v/>
      </c>
      <c r="Y1840" s="62" t="str">
        <f>IF(E1840&lt;&gt;"",IF(Q1840&lt;&gt;"",IFERROR((((X1840*(1+(Inflacion))^((DAYS360($D$4,Q1840))/360)))/((1+VLOOKUP($D$4,[1]TES!$B$8:$D$3002,3,TRUE))^((DAYS360($D$4,Q1840))/360))),""),"Fecha probable de Fallo"),"")</f>
        <v/>
      </c>
    </row>
    <row r="1841" spans="4:25" x14ac:dyDescent="0.2">
      <c r="D1841" s="62"/>
      <c r="O1841" s="62"/>
      <c r="T1841" s="62" t="str">
        <f t="shared" si="0"/>
        <v/>
      </c>
      <c r="U1841" s="62" t="str">
        <f>IFERROR((VLOOKUP(T1841,[1]IPC!$C$12:$I$834,4,FALSE)/10000),"")</f>
        <v/>
      </c>
      <c r="V1841" s="62" t="str">
        <f>IF(E1841&lt;&gt;"",VLOOKUP($U$7,[1]IPC!$C$12:$I$834,4,FALSE)/10000,"")</f>
        <v/>
      </c>
      <c r="W1841" s="62" t="str">
        <f>IFERROR((O1841*V1841/U1841),"")</f>
        <v/>
      </c>
      <c r="X1841" s="62" t="str">
        <f>IFERROR((W1841*#REF!),"")</f>
        <v/>
      </c>
      <c r="Y1841" s="62" t="str">
        <f>IF(E1841&lt;&gt;"",IF(Q1841&lt;&gt;"",IFERROR((((X1841*(1+(Inflacion))^((DAYS360($D$4,Q1841))/360)))/((1+VLOOKUP($D$4,[1]TES!$B$8:$D$3002,3,TRUE))^((DAYS360($D$4,Q1841))/360))),""),"Fecha probable de Fallo"),"")</f>
        <v/>
      </c>
    </row>
    <row r="1842" spans="4:25" x14ac:dyDescent="0.2">
      <c r="D1842" s="62"/>
      <c r="O1842" s="62"/>
      <c r="T1842" s="62" t="str">
        <f t="shared" si="0"/>
        <v/>
      </c>
      <c r="U1842" s="62" t="str">
        <f>IFERROR((VLOOKUP(T1842,[1]IPC!$C$12:$I$834,4,FALSE)/10000),"")</f>
        <v/>
      </c>
      <c r="V1842" s="62" t="str">
        <f>IF(E1842&lt;&gt;"",VLOOKUP($U$7,[1]IPC!$C$12:$I$834,4,FALSE)/10000,"")</f>
        <v/>
      </c>
      <c r="W1842" s="62" t="str">
        <f>IFERROR((O1842*V1842/U1842),"")</f>
        <v/>
      </c>
      <c r="X1842" s="62" t="str">
        <f>IFERROR((W1842*#REF!),"")</f>
        <v/>
      </c>
      <c r="Y1842" s="62" t="str">
        <f>IF(E1842&lt;&gt;"",IF(Q1842&lt;&gt;"",IFERROR((((X1842*(1+(Inflacion))^((DAYS360($D$4,Q1842))/360)))/((1+VLOOKUP($D$4,[1]TES!$B$8:$D$3002,3,TRUE))^((DAYS360($D$4,Q1842))/360))),""),"Fecha probable de Fallo"),"")</f>
        <v/>
      </c>
    </row>
    <row r="1843" spans="4:25" x14ac:dyDescent="0.2">
      <c r="D1843" s="62"/>
      <c r="O1843" s="62"/>
      <c r="T1843" s="62" t="str">
        <f t="shared" si="0"/>
        <v/>
      </c>
      <c r="U1843" s="62" t="str">
        <f>IFERROR((VLOOKUP(T1843,[1]IPC!$C$12:$I$834,4,FALSE)/10000),"")</f>
        <v/>
      </c>
      <c r="V1843" s="62" t="str">
        <f>IF(E1843&lt;&gt;"",VLOOKUP($U$7,[1]IPC!$C$12:$I$834,4,FALSE)/10000,"")</f>
        <v/>
      </c>
      <c r="W1843" s="62" t="str">
        <f>IFERROR((O1843*V1843/U1843),"")</f>
        <v/>
      </c>
      <c r="X1843" s="62" t="str">
        <f>IFERROR((W1843*#REF!),"")</f>
        <v/>
      </c>
      <c r="Y1843" s="62" t="str">
        <f>IF(E1843&lt;&gt;"",IF(Q1843&lt;&gt;"",IFERROR((((X1843*(1+(Inflacion))^((DAYS360($D$4,Q1843))/360)))/((1+VLOOKUP($D$4,[1]TES!$B$8:$D$3002,3,TRUE))^((DAYS360($D$4,Q1843))/360))),""),"Fecha probable de Fallo"),"")</f>
        <v/>
      </c>
    </row>
    <row r="1844" spans="4:25" x14ac:dyDescent="0.2">
      <c r="D1844" s="62"/>
      <c r="O1844" s="62"/>
      <c r="T1844" s="62" t="str">
        <f t="shared" si="0"/>
        <v/>
      </c>
      <c r="U1844" s="62" t="str">
        <f>IFERROR((VLOOKUP(T1844,[1]IPC!$C$12:$I$834,4,FALSE)/10000),"")</f>
        <v/>
      </c>
      <c r="V1844" s="62" t="str">
        <f>IF(E1844&lt;&gt;"",VLOOKUP($U$7,[1]IPC!$C$12:$I$834,4,FALSE)/10000,"")</f>
        <v/>
      </c>
      <c r="W1844" s="62" t="str">
        <f>IFERROR((O1844*V1844/U1844),"")</f>
        <v/>
      </c>
      <c r="X1844" s="62" t="str">
        <f>IFERROR((W1844*#REF!),"")</f>
        <v/>
      </c>
      <c r="Y1844" s="62" t="str">
        <f>IF(E1844&lt;&gt;"",IF(Q1844&lt;&gt;"",IFERROR((((X1844*(1+(Inflacion))^((DAYS360($D$4,Q1844))/360)))/((1+VLOOKUP($D$4,[1]TES!$B$8:$D$3002,3,TRUE))^((DAYS360($D$4,Q1844))/360))),""),"Fecha probable de Fallo"),"")</f>
        <v/>
      </c>
    </row>
    <row r="1845" spans="4:25" x14ac:dyDescent="0.2">
      <c r="D1845" s="62"/>
      <c r="O1845" s="62"/>
      <c r="T1845" s="62" t="str">
        <f t="shared" si="0"/>
        <v/>
      </c>
      <c r="U1845" s="62" t="str">
        <f>IFERROR((VLOOKUP(T1845,[1]IPC!$C$12:$I$834,4,FALSE)/10000),"")</f>
        <v/>
      </c>
      <c r="V1845" s="62" t="str">
        <f>IF(E1845&lt;&gt;"",VLOOKUP($U$7,[1]IPC!$C$12:$I$834,4,FALSE)/10000,"")</f>
        <v/>
      </c>
      <c r="W1845" s="62" t="str">
        <f>IFERROR((O1845*V1845/U1845),"")</f>
        <v/>
      </c>
      <c r="X1845" s="62" t="str">
        <f>IFERROR((W1845*#REF!),"")</f>
        <v/>
      </c>
      <c r="Y1845" s="62" t="str">
        <f>IF(E1845&lt;&gt;"",IF(Q1845&lt;&gt;"",IFERROR((((X1845*(1+(Inflacion))^((DAYS360($D$4,Q1845))/360)))/((1+VLOOKUP($D$4,[1]TES!$B$8:$D$3002,3,TRUE))^((DAYS360($D$4,Q1845))/360))),""),"Fecha probable de Fallo"),"")</f>
        <v/>
      </c>
    </row>
    <row r="1846" spans="4:25" x14ac:dyDescent="0.2">
      <c r="D1846" s="62"/>
      <c r="O1846" s="62"/>
      <c r="T1846" s="62" t="str">
        <f t="shared" si="0"/>
        <v/>
      </c>
      <c r="U1846" s="62" t="str">
        <f>IFERROR((VLOOKUP(T1846,[1]IPC!$C$12:$I$834,4,FALSE)/10000),"")</f>
        <v/>
      </c>
      <c r="V1846" s="62" t="str">
        <f>IF(E1846&lt;&gt;"",VLOOKUP($U$7,[1]IPC!$C$12:$I$834,4,FALSE)/10000,"")</f>
        <v/>
      </c>
      <c r="W1846" s="62" t="str">
        <f>IFERROR((O1846*V1846/U1846),"")</f>
        <v/>
      </c>
      <c r="X1846" s="62" t="str">
        <f>IFERROR((W1846*#REF!),"")</f>
        <v/>
      </c>
      <c r="Y1846" s="62" t="str">
        <f>IF(E1846&lt;&gt;"",IF(Q1846&lt;&gt;"",IFERROR((((X1846*(1+(Inflacion))^((DAYS360($D$4,Q1846))/360)))/((1+VLOOKUP($D$4,[1]TES!$B$8:$D$3002,3,TRUE))^((DAYS360($D$4,Q1846))/360))),""),"Fecha probable de Fallo"),"")</f>
        <v/>
      </c>
    </row>
    <row r="1847" spans="4:25" x14ac:dyDescent="0.2">
      <c r="D1847" s="62"/>
      <c r="O1847" s="62"/>
      <c r="T1847" s="62" t="str">
        <f t="shared" si="0"/>
        <v/>
      </c>
      <c r="U1847" s="62" t="str">
        <f>IFERROR((VLOOKUP(T1847,[1]IPC!$C$12:$I$834,4,FALSE)/10000),"")</f>
        <v/>
      </c>
      <c r="V1847" s="62" t="str">
        <f>IF(E1847&lt;&gt;"",VLOOKUP($U$7,[1]IPC!$C$12:$I$834,4,FALSE)/10000,"")</f>
        <v/>
      </c>
      <c r="W1847" s="62" t="str">
        <f>IFERROR((O1847*V1847/U1847),"")</f>
        <v/>
      </c>
      <c r="X1847" s="62" t="str">
        <f>IFERROR((W1847*#REF!),"")</f>
        <v/>
      </c>
      <c r="Y1847" s="62" t="str">
        <f>IF(E1847&lt;&gt;"",IF(Q1847&lt;&gt;"",IFERROR((((X1847*(1+(Inflacion))^((DAYS360($D$4,Q1847))/360)))/((1+VLOOKUP($D$4,[1]TES!$B$8:$D$3002,3,TRUE))^((DAYS360($D$4,Q1847))/360))),""),"Fecha probable de Fallo"),"")</f>
        <v/>
      </c>
    </row>
    <row r="1848" spans="4:25" x14ac:dyDescent="0.2">
      <c r="D1848" s="62"/>
      <c r="O1848" s="62"/>
      <c r="T1848" s="62" t="str">
        <f t="shared" si="0"/>
        <v/>
      </c>
      <c r="U1848" s="62" t="str">
        <f>IFERROR((VLOOKUP(T1848,[1]IPC!$C$12:$I$834,4,FALSE)/10000),"")</f>
        <v/>
      </c>
      <c r="V1848" s="62" t="str">
        <f>IF(E1848&lt;&gt;"",VLOOKUP($U$7,[1]IPC!$C$12:$I$834,4,FALSE)/10000,"")</f>
        <v/>
      </c>
      <c r="W1848" s="62" t="str">
        <f>IFERROR((O1848*V1848/U1848),"")</f>
        <v/>
      </c>
      <c r="X1848" s="62" t="str">
        <f>IFERROR((W1848*#REF!),"")</f>
        <v/>
      </c>
      <c r="Y1848" s="62" t="str">
        <f>IF(E1848&lt;&gt;"",IF(Q1848&lt;&gt;"",IFERROR((((X1848*(1+(Inflacion))^((DAYS360($D$4,Q1848))/360)))/((1+VLOOKUP($D$4,[1]TES!$B$8:$D$3002,3,TRUE))^((DAYS360($D$4,Q1848))/360))),""),"Fecha probable de Fallo"),"")</f>
        <v/>
      </c>
    </row>
    <row r="1849" spans="4:25" x14ac:dyDescent="0.2">
      <c r="D1849" s="62"/>
      <c r="O1849" s="62"/>
      <c r="T1849" s="62" t="str">
        <f t="shared" si="0"/>
        <v/>
      </c>
      <c r="U1849" s="62" t="str">
        <f>IFERROR((VLOOKUP(T1849,[1]IPC!$C$12:$I$834,4,FALSE)/10000),"")</f>
        <v/>
      </c>
      <c r="V1849" s="62" t="str">
        <f>IF(E1849&lt;&gt;"",VLOOKUP($U$7,[1]IPC!$C$12:$I$834,4,FALSE)/10000,"")</f>
        <v/>
      </c>
      <c r="W1849" s="62" t="str">
        <f>IFERROR((O1849*V1849/U1849),"")</f>
        <v/>
      </c>
      <c r="X1849" s="62" t="str">
        <f>IFERROR((W1849*#REF!),"")</f>
        <v/>
      </c>
      <c r="Y1849" s="62" t="str">
        <f>IF(E1849&lt;&gt;"",IF(Q1849&lt;&gt;"",IFERROR((((X1849*(1+(Inflacion))^((DAYS360($D$4,Q1849))/360)))/((1+VLOOKUP($D$4,[1]TES!$B$8:$D$3002,3,TRUE))^((DAYS360($D$4,Q1849))/360))),""),"Fecha probable de Fallo"),"")</f>
        <v/>
      </c>
    </row>
    <row r="1850" spans="4:25" x14ac:dyDescent="0.2">
      <c r="D1850" s="62"/>
      <c r="O1850" s="62"/>
      <c r="T1850" s="62" t="str">
        <f t="shared" si="0"/>
        <v/>
      </c>
      <c r="U1850" s="62" t="str">
        <f>IFERROR((VLOOKUP(T1850,[1]IPC!$C$12:$I$834,4,FALSE)/10000),"")</f>
        <v/>
      </c>
      <c r="V1850" s="62" t="str">
        <f>IF(E1850&lt;&gt;"",VLOOKUP($U$7,[1]IPC!$C$12:$I$834,4,FALSE)/10000,"")</f>
        <v/>
      </c>
      <c r="W1850" s="62" t="str">
        <f>IFERROR((O1850*V1850/U1850),"")</f>
        <v/>
      </c>
      <c r="X1850" s="62" t="str">
        <f>IFERROR((W1850*#REF!),"")</f>
        <v/>
      </c>
      <c r="Y1850" s="62" t="str">
        <f>IF(E1850&lt;&gt;"",IF(Q1850&lt;&gt;"",IFERROR((((X1850*(1+(Inflacion))^((DAYS360($D$4,Q1850))/360)))/((1+VLOOKUP($D$4,[1]TES!$B$8:$D$3002,3,TRUE))^((DAYS360($D$4,Q1850))/360))),""),"Fecha probable de Fallo"),"")</f>
        <v/>
      </c>
    </row>
    <row r="1851" spans="4:25" x14ac:dyDescent="0.2">
      <c r="D1851" s="62"/>
      <c r="O1851" s="62"/>
      <c r="T1851" s="62" t="str">
        <f t="shared" si="0"/>
        <v/>
      </c>
      <c r="U1851" s="62" t="str">
        <f>IFERROR((VLOOKUP(T1851,[1]IPC!$C$12:$I$834,4,FALSE)/10000),"")</f>
        <v/>
      </c>
      <c r="V1851" s="62" t="str">
        <f>IF(E1851&lt;&gt;"",VLOOKUP($U$7,[1]IPC!$C$12:$I$834,4,FALSE)/10000,"")</f>
        <v/>
      </c>
      <c r="W1851" s="62" t="str">
        <f>IFERROR((O1851*V1851/U1851),"")</f>
        <v/>
      </c>
      <c r="X1851" s="62" t="str">
        <f>IFERROR((W1851*#REF!),"")</f>
        <v/>
      </c>
      <c r="Y1851" s="62" t="str">
        <f>IF(E1851&lt;&gt;"",IF(Q1851&lt;&gt;"",IFERROR((((X1851*(1+(Inflacion))^((DAYS360($D$4,Q1851))/360)))/((1+VLOOKUP($D$4,[1]TES!$B$8:$D$3002,3,TRUE))^((DAYS360($D$4,Q1851))/360))),""),"Fecha probable de Fallo"),"")</f>
        <v/>
      </c>
    </row>
    <row r="1852" spans="4:25" x14ac:dyDescent="0.2">
      <c r="D1852" s="62"/>
      <c r="O1852" s="62"/>
      <c r="T1852" s="62" t="str">
        <f t="shared" si="0"/>
        <v/>
      </c>
      <c r="U1852" s="62" t="str">
        <f>IFERROR((VLOOKUP(T1852,[1]IPC!$C$12:$I$834,4,FALSE)/10000),"")</f>
        <v/>
      </c>
      <c r="V1852" s="62" t="str">
        <f>IF(E1852&lt;&gt;"",VLOOKUP($U$7,[1]IPC!$C$12:$I$834,4,FALSE)/10000,"")</f>
        <v/>
      </c>
      <c r="W1852" s="62" t="str">
        <f>IFERROR((O1852*V1852/U1852),"")</f>
        <v/>
      </c>
      <c r="X1852" s="62" t="str">
        <f>IFERROR((W1852*#REF!),"")</f>
        <v/>
      </c>
      <c r="Y1852" s="62" t="str">
        <f>IF(E1852&lt;&gt;"",IF(Q1852&lt;&gt;"",IFERROR((((X1852*(1+(Inflacion))^((DAYS360($D$4,Q1852))/360)))/((1+VLOOKUP($D$4,[1]TES!$B$8:$D$3002,3,TRUE))^((DAYS360($D$4,Q1852))/360))),""),"Fecha probable de Fallo"),"")</f>
        <v/>
      </c>
    </row>
    <row r="1853" spans="4:25" x14ac:dyDescent="0.2">
      <c r="D1853" s="62"/>
      <c r="O1853" s="62"/>
      <c r="T1853" s="62" t="str">
        <f t="shared" si="0"/>
        <v/>
      </c>
      <c r="U1853" s="62" t="str">
        <f>IFERROR((VLOOKUP(T1853,[1]IPC!$C$12:$I$834,4,FALSE)/10000),"")</f>
        <v/>
      </c>
      <c r="V1853" s="62" t="str">
        <f>IF(E1853&lt;&gt;"",VLOOKUP($U$7,[1]IPC!$C$12:$I$834,4,FALSE)/10000,"")</f>
        <v/>
      </c>
      <c r="W1853" s="62" t="str">
        <f>IFERROR((O1853*V1853/U1853),"")</f>
        <v/>
      </c>
      <c r="X1853" s="62" t="str">
        <f>IFERROR((W1853*#REF!),"")</f>
        <v/>
      </c>
      <c r="Y1853" s="62" t="str">
        <f>IF(E1853&lt;&gt;"",IF(Q1853&lt;&gt;"",IFERROR((((X1853*(1+(Inflacion))^((DAYS360($D$4,Q1853))/360)))/((1+VLOOKUP($D$4,[1]TES!$B$8:$D$3002,3,TRUE))^((DAYS360($D$4,Q1853))/360))),""),"Fecha probable de Fallo"),"")</f>
        <v/>
      </c>
    </row>
    <row r="1854" spans="4:25" x14ac:dyDescent="0.2">
      <c r="D1854" s="62"/>
      <c r="O1854" s="62"/>
      <c r="T1854" s="62" t="str">
        <f t="shared" si="0"/>
        <v/>
      </c>
      <c r="U1854" s="62" t="str">
        <f>IFERROR((VLOOKUP(T1854,[1]IPC!$C$12:$I$834,4,FALSE)/10000),"")</f>
        <v/>
      </c>
      <c r="V1854" s="62" t="str">
        <f>IF(E1854&lt;&gt;"",VLOOKUP($U$7,[1]IPC!$C$12:$I$834,4,FALSE)/10000,"")</f>
        <v/>
      </c>
      <c r="W1854" s="62" t="str">
        <f>IFERROR((O1854*V1854/U1854),"")</f>
        <v/>
      </c>
      <c r="X1854" s="62" t="str">
        <f>IFERROR((W1854*#REF!),"")</f>
        <v/>
      </c>
      <c r="Y1854" s="62" t="str">
        <f>IF(E1854&lt;&gt;"",IF(Q1854&lt;&gt;"",IFERROR((((X1854*(1+(Inflacion))^((DAYS360($D$4,Q1854))/360)))/((1+VLOOKUP($D$4,[1]TES!$B$8:$D$3002,3,TRUE))^((DAYS360($D$4,Q1854))/360))),""),"Fecha probable de Fallo"),"")</f>
        <v/>
      </c>
    </row>
    <row r="1855" spans="4:25" x14ac:dyDescent="0.2">
      <c r="D1855" s="62"/>
      <c r="O1855" s="62"/>
      <c r="T1855" s="62" t="str">
        <f t="shared" si="0"/>
        <v/>
      </c>
      <c r="U1855" s="62" t="str">
        <f>IFERROR((VLOOKUP(T1855,[1]IPC!$C$12:$I$834,4,FALSE)/10000),"")</f>
        <v/>
      </c>
      <c r="V1855" s="62" t="str">
        <f>IF(E1855&lt;&gt;"",VLOOKUP($U$7,[1]IPC!$C$12:$I$834,4,FALSE)/10000,"")</f>
        <v/>
      </c>
      <c r="W1855" s="62" t="str">
        <f>IFERROR((O1855*V1855/U1855),"")</f>
        <v/>
      </c>
      <c r="X1855" s="62" t="str">
        <f>IFERROR((W1855*#REF!),"")</f>
        <v/>
      </c>
      <c r="Y1855" s="62" t="str">
        <f>IF(E1855&lt;&gt;"",IF(Q1855&lt;&gt;"",IFERROR((((X1855*(1+(Inflacion))^((DAYS360($D$4,Q1855))/360)))/((1+VLOOKUP($D$4,[1]TES!$B$8:$D$3002,3,TRUE))^((DAYS360($D$4,Q1855))/360))),""),"Fecha probable de Fallo"),"")</f>
        <v/>
      </c>
    </row>
    <row r="1856" spans="4:25" x14ac:dyDescent="0.2">
      <c r="D1856" s="62"/>
      <c r="O1856" s="62"/>
      <c r="T1856" s="62" t="str">
        <f t="shared" si="0"/>
        <v/>
      </c>
      <c r="U1856" s="62" t="str">
        <f>IFERROR((VLOOKUP(T1856,[1]IPC!$C$12:$I$834,4,FALSE)/10000),"")</f>
        <v/>
      </c>
      <c r="V1856" s="62" t="str">
        <f>IF(E1856&lt;&gt;"",VLOOKUP($U$7,[1]IPC!$C$12:$I$834,4,FALSE)/10000,"")</f>
        <v/>
      </c>
      <c r="W1856" s="62" t="str">
        <f>IFERROR((O1856*V1856/U1856),"")</f>
        <v/>
      </c>
      <c r="X1856" s="62" t="str">
        <f>IFERROR((W1856*#REF!),"")</f>
        <v/>
      </c>
      <c r="Y1856" s="62" t="str">
        <f>IF(E1856&lt;&gt;"",IF(Q1856&lt;&gt;"",IFERROR((((X1856*(1+(Inflacion))^((DAYS360($D$4,Q1856))/360)))/((1+VLOOKUP($D$4,[1]TES!$B$8:$D$3002,3,TRUE))^((DAYS360($D$4,Q1856))/360))),""),"Fecha probable de Fallo"),"")</f>
        <v/>
      </c>
    </row>
    <row r="1857" spans="4:25" x14ac:dyDescent="0.2">
      <c r="D1857" s="62"/>
      <c r="O1857" s="62"/>
      <c r="T1857" s="62" t="str">
        <f t="shared" si="0"/>
        <v/>
      </c>
      <c r="U1857" s="62" t="str">
        <f>IFERROR((VLOOKUP(T1857,[1]IPC!$C$12:$I$834,4,FALSE)/10000),"")</f>
        <v/>
      </c>
      <c r="V1857" s="62" t="str">
        <f>IF(E1857&lt;&gt;"",VLOOKUP($U$7,[1]IPC!$C$12:$I$834,4,FALSE)/10000,"")</f>
        <v/>
      </c>
      <c r="W1857" s="62" t="str">
        <f>IFERROR((O1857*V1857/U1857),"")</f>
        <v/>
      </c>
      <c r="X1857" s="62" t="str">
        <f>IFERROR((W1857*#REF!),"")</f>
        <v/>
      </c>
      <c r="Y1857" s="62" t="str">
        <f>IF(E1857&lt;&gt;"",IF(Q1857&lt;&gt;"",IFERROR((((X1857*(1+(Inflacion))^((DAYS360($D$4,Q1857))/360)))/((1+VLOOKUP($D$4,[1]TES!$B$8:$D$3002,3,TRUE))^((DAYS360($D$4,Q1857))/360))),""),"Fecha probable de Fallo"),"")</f>
        <v/>
      </c>
    </row>
    <row r="1858" spans="4:25" x14ac:dyDescent="0.2">
      <c r="D1858" s="62"/>
      <c r="O1858" s="62"/>
      <c r="T1858" s="62" t="str">
        <f t="shared" si="0"/>
        <v/>
      </c>
      <c r="U1858" s="62" t="str">
        <f>IFERROR((VLOOKUP(T1858,[1]IPC!$C$12:$I$834,4,FALSE)/10000),"")</f>
        <v/>
      </c>
      <c r="V1858" s="62" t="str">
        <f>IF(E1858&lt;&gt;"",VLOOKUP($U$7,[1]IPC!$C$12:$I$834,4,FALSE)/10000,"")</f>
        <v/>
      </c>
      <c r="W1858" s="62" t="str">
        <f>IFERROR((O1858*V1858/U1858),"")</f>
        <v/>
      </c>
      <c r="X1858" s="62" t="str">
        <f>IFERROR((W1858*#REF!),"")</f>
        <v/>
      </c>
      <c r="Y1858" s="62" t="str">
        <f>IF(E1858&lt;&gt;"",IF(Q1858&lt;&gt;"",IFERROR((((X1858*(1+(Inflacion))^((DAYS360($D$4,Q1858))/360)))/((1+VLOOKUP($D$4,[1]TES!$B$8:$D$3002,3,TRUE))^((DAYS360($D$4,Q1858))/360))),""),"Fecha probable de Fallo"),"")</f>
        <v/>
      </c>
    </row>
    <row r="1859" spans="4:25" x14ac:dyDescent="0.2">
      <c r="D1859" s="62"/>
      <c r="O1859" s="62"/>
      <c r="T1859" s="62" t="str">
        <f t="shared" si="0"/>
        <v/>
      </c>
      <c r="U1859" s="62" t="str">
        <f>IFERROR((VLOOKUP(T1859,[1]IPC!$C$12:$I$834,4,FALSE)/10000),"")</f>
        <v/>
      </c>
      <c r="V1859" s="62" t="str">
        <f>IF(E1859&lt;&gt;"",VLOOKUP($U$7,[1]IPC!$C$12:$I$834,4,FALSE)/10000,"")</f>
        <v/>
      </c>
      <c r="W1859" s="62" t="str">
        <f>IFERROR((O1859*V1859/U1859),"")</f>
        <v/>
      </c>
      <c r="X1859" s="62" t="str">
        <f>IFERROR((W1859*#REF!),"")</f>
        <v/>
      </c>
      <c r="Y1859" s="62" t="str">
        <f>IF(E1859&lt;&gt;"",IF(Q1859&lt;&gt;"",IFERROR((((X1859*(1+(Inflacion))^((DAYS360($D$4,Q1859))/360)))/((1+VLOOKUP($D$4,[1]TES!$B$8:$D$3002,3,TRUE))^((DAYS360($D$4,Q1859))/360))),""),"Fecha probable de Fallo"),"")</f>
        <v/>
      </c>
    </row>
    <row r="1860" spans="4:25" x14ac:dyDescent="0.2">
      <c r="D1860" s="62"/>
      <c r="O1860" s="62"/>
      <c r="T1860" s="62" t="str">
        <f t="shared" si="0"/>
        <v/>
      </c>
      <c r="U1860" s="62" t="str">
        <f>IFERROR((VLOOKUP(T1860,[1]IPC!$C$12:$I$834,4,FALSE)/10000),"")</f>
        <v/>
      </c>
      <c r="V1860" s="62" t="str">
        <f>IF(E1860&lt;&gt;"",VLOOKUP($U$7,[1]IPC!$C$12:$I$834,4,FALSE)/10000,"")</f>
        <v/>
      </c>
      <c r="W1860" s="62" t="str">
        <f>IFERROR((O1860*V1860/U1860),"")</f>
        <v/>
      </c>
      <c r="X1860" s="62" t="str">
        <f>IFERROR((W1860*#REF!),"")</f>
        <v/>
      </c>
      <c r="Y1860" s="62" t="str">
        <f>IF(E1860&lt;&gt;"",IF(Q1860&lt;&gt;"",IFERROR((((X1860*(1+(Inflacion))^((DAYS360($D$4,Q1860))/360)))/((1+VLOOKUP($D$4,[1]TES!$B$8:$D$3002,3,TRUE))^((DAYS360($D$4,Q1860))/360))),""),"Fecha probable de Fallo"),"")</f>
        <v/>
      </c>
    </row>
    <row r="1861" spans="4:25" x14ac:dyDescent="0.2">
      <c r="D1861" s="62"/>
      <c r="O1861" s="62"/>
      <c r="T1861" s="62" t="str">
        <f t="shared" si="0"/>
        <v/>
      </c>
      <c r="U1861" s="62" t="str">
        <f>IFERROR((VLOOKUP(T1861,[1]IPC!$C$12:$I$834,4,FALSE)/10000),"")</f>
        <v/>
      </c>
      <c r="V1861" s="62" t="str">
        <f>IF(E1861&lt;&gt;"",VLOOKUP($U$7,[1]IPC!$C$12:$I$834,4,FALSE)/10000,"")</f>
        <v/>
      </c>
      <c r="W1861" s="62" t="str">
        <f>IFERROR((O1861*V1861/U1861),"")</f>
        <v/>
      </c>
      <c r="X1861" s="62" t="str">
        <f>IFERROR((W1861*#REF!),"")</f>
        <v/>
      </c>
      <c r="Y1861" s="62" t="str">
        <f>IF(E1861&lt;&gt;"",IF(Q1861&lt;&gt;"",IFERROR((((X1861*(1+(Inflacion))^((DAYS360($D$4,Q1861))/360)))/((1+VLOOKUP($D$4,[1]TES!$B$8:$D$3002,3,TRUE))^((DAYS360($D$4,Q1861))/360))),""),"Fecha probable de Fallo"),"")</f>
        <v/>
      </c>
    </row>
    <row r="1862" spans="4:25" x14ac:dyDescent="0.2">
      <c r="D1862" s="62"/>
      <c r="O1862" s="62"/>
      <c r="T1862" s="62" t="str">
        <f t="shared" si="0"/>
        <v/>
      </c>
      <c r="U1862" s="62" t="str">
        <f>IFERROR((VLOOKUP(T1862,[1]IPC!$C$12:$I$834,4,FALSE)/10000),"")</f>
        <v/>
      </c>
      <c r="V1862" s="62" t="str">
        <f>IF(E1862&lt;&gt;"",VLOOKUP($U$7,[1]IPC!$C$12:$I$834,4,FALSE)/10000,"")</f>
        <v/>
      </c>
      <c r="W1862" s="62" t="str">
        <f>IFERROR((O1862*V1862/U1862),"")</f>
        <v/>
      </c>
      <c r="X1862" s="62" t="str">
        <f>IFERROR((W1862*#REF!),"")</f>
        <v/>
      </c>
      <c r="Y1862" s="62" t="str">
        <f>IF(E1862&lt;&gt;"",IF(Q1862&lt;&gt;"",IFERROR((((X1862*(1+(Inflacion))^((DAYS360($D$4,Q1862))/360)))/((1+VLOOKUP($D$4,[1]TES!$B$8:$D$3002,3,TRUE))^((DAYS360($D$4,Q1862))/360))),""),"Fecha probable de Fallo"),"")</f>
        <v/>
      </c>
    </row>
    <row r="1863" spans="4:25" x14ac:dyDescent="0.2">
      <c r="D1863" s="62"/>
      <c r="O1863" s="62"/>
      <c r="T1863" s="62" t="str">
        <f t="shared" si="0"/>
        <v/>
      </c>
      <c r="U1863" s="62" t="str">
        <f>IFERROR((VLOOKUP(T1863,[1]IPC!$C$12:$I$834,4,FALSE)/10000),"")</f>
        <v/>
      </c>
      <c r="V1863" s="62" t="str">
        <f>IF(E1863&lt;&gt;"",VLOOKUP($U$7,[1]IPC!$C$12:$I$834,4,FALSE)/10000,"")</f>
        <v/>
      </c>
      <c r="W1863" s="62" t="str">
        <f>IFERROR((O1863*V1863/U1863),"")</f>
        <v/>
      </c>
      <c r="X1863" s="62" t="str">
        <f>IFERROR((W1863*#REF!),"")</f>
        <v/>
      </c>
      <c r="Y1863" s="62" t="str">
        <f>IF(E1863&lt;&gt;"",IF(Q1863&lt;&gt;"",IFERROR((((X1863*(1+(Inflacion))^((DAYS360($D$4,Q1863))/360)))/((1+VLOOKUP($D$4,[1]TES!$B$8:$D$3002,3,TRUE))^((DAYS360($D$4,Q1863))/360))),""),"Fecha probable de Fallo"),"")</f>
        <v/>
      </c>
    </row>
  </sheetData>
  <mergeCells count="1">
    <mergeCell ref="B892:F892"/>
  </mergeCells>
  <dataValidations count="2">
    <dataValidation type="decimal" operator="greaterThan" allowBlank="1" showInputMessage="1" showErrorMessage="1" prompt="Ingrese únicamente valores numéricos" sqref="K881 K145 K247">
      <formula1>0</formula1>
    </dataValidation>
    <dataValidation type="date" allowBlank="1" showInputMessage="1" showErrorMessage="1" sqref="G726:G887">
      <formula1>32874</formula1>
      <formula2>44196</formula2>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Demandas Abogado</vt:lpstr>
      <vt:lpstr>Inflacion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Gobe67078</dc:creator>
  <cp:lastModifiedBy>jhon alexander loaiza davila</cp:lastModifiedBy>
  <dcterms:created xsi:type="dcterms:W3CDTF">2014-05-08T20:25:52Z</dcterms:created>
  <dcterms:modified xsi:type="dcterms:W3CDTF">2017-08-25T21:47:04Z</dcterms:modified>
</cp:coreProperties>
</file>